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060" yWindow="2580" windowWidth="15675" windowHeight="7215" tabRatio="929" firstSheet="6" activeTab="10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" sheetId="9" r:id="rId9"/>
    <sheet name="CRUCEROS MAY  INCIDENCIA" sheetId="20" r:id="rId10"/>
    <sheet name="DETENIDOS" sheetId="8" r:id="rId11"/>
    <sheet name="SALIDAS DIF.  MULTA" sheetId="32" r:id="rId12"/>
  </sheets>
  <definedNames>
    <definedName name="_xlnm.Print_Area" localSheetId="9">'CRUCEROS MAY  INCIDENCIA'!$A$1:$C$39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41" i="15" l="1"/>
  <c r="B17" i="8" l="1"/>
  <c r="B28" i="8" l="1"/>
  <c r="E29" i="14"/>
  <c r="C29" i="14"/>
  <c r="D29" i="14" l="1"/>
  <c r="C41" i="2"/>
  <c r="C19" i="1" l="1"/>
  <c r="F31" i="14" l="1"/>
  <c r="C19" i="5" l="1"/>
  <c r="C19" i="3"/>
  <c r="C22" i="2"/>
  <c r="C16" i="9" l="1"/>
  <c r="J12" i="32" l="1"/>
  <c r="J14" i="32"/>
  <c r="J16" i="32"/>
  <c r="J10" i="32"/>
  <c r="I17" i="32"/>
  <c r="D17" i="32" l="1"/>
  <c r="E17" i="32"/>
  <c r="F17" i="32"/>
  <c r="G17" i="32"/>
  <c r="H17" i="32"/>
  <c r="C17" i="32"/>
  <c r="J17" i="32" l="1"/>
  <c r="D19" i="3"/>
  <c r="F32" i="14" l="1"/>
  <c r="F33" i="14"/>
  <c r="F34" i="14"/>
  <c r="C17" i="8" l="1"/>
  <c r="D19" i="5" l="1"/>
  <c r="D22" i="2"/>
  <c r="D19" i="1"/>
  <c r="C63" i="18"/>
  <c r="C37" i="18"/>
  <c r="C32" i="15"/>
  <c r="F38" i="14"/>
  <c r="E36" i="14"/>
  <c r="E39" i="14" s="1"/>
  <c r="D36" i="14"/>
  <c r="C36" i="14"/>
  <c r="B36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<sst xmlns="http://schemas.openxmlformats.org/spreadsheetml/2006/main" count="272" uniqueCount="179">
  <si>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</si>
  <si>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</si>
  <si>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</si>
  <si>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</si>
  <si>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</si>
  <si>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</si>
  <si>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</si>
  <si>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</si>
  <si>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</si>
  <si>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</si>
  <si>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</si>
  <si>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</si>
  <si>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</si>
  <si>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</si>
  <si>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</si>
  <si>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COMPUTO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</si>
  <si>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</si>
  <si>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</si>
  <si>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</si>
  <si>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</si>
  <si>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</si>
  <si>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</si>
  <si>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</si>
  <si>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</si>
  <si>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</si>
  <si>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</si>
  <si>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</si>
  <si>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</si>
  <si>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</si>
  <si>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</si>
  <si>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</si>
  <si>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</si>
  <si>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</si>
  <si>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</si>
  <si>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</si>
  <si>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</si>
  <si>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</si>
  <si>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</si>
  <si>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</si>
  <si>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</si>
  <si>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</si>
  <si>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</si>
  <si>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</si>
  <si>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</si>
  <si>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</si>
  <si>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</si>
  <si>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</si>
  <si>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</si>
  <si>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</si>
  <si>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</si>
  <si>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</si>
  <si>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</si>
  <si>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</si>
  <si>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</si>
  <si>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</si>
  <si>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</si>
  <si>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</si>
  <si>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</si>
  <si>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</si>
  <si>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</si>
  <si>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</si>
  <si>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</si>
  <si>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</si>
  <si>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</si>
  <si>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</si>
  <si>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</si>
  <si>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</si>
  <si>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</si>
  <si>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</si>
  <si>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</si>
  <si>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</si>
  <si>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</si>
  <si>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</si>
  <si>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</si>
  <si>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</si>
  <si>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</si>
  <si>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</si>
  <si>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</si>
  <si>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</si>
  <si>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VEHICULOS OFICIALES</t>
  </si>
  <si>
    <t>MOTOCICLETAS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</si>
  <si>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</si>
  <si>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</si>
  <si>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</si>
  <si>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</si>
  <si>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</si>
  <si>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</si>
  <si>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</si>
  <si>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</si>
  <si>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</si>
  <si>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</si>
  <si>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</si>
  <si>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</si>
  <si>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</si>
  <si>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</si>
  <si>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</si>
  <si>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</si>
  <si>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</si>
  <si>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ESTADO  DE EBRIEDAD</t>
  </si>
  <si>
    <t>TOTAL DE VEHÍCULOS PARTICIPANTES</t>
  </si>
  <si>
    <t>FALLAS MECÁNICAS</t>
  </si>
  <si>
    <t>DE 17 AÑOS</t>
  </si>
  <si>
    <t>MAYORES DE EDAD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</si>
  <si>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</si>
  <si>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</si>
  <si>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</si>
  <si>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</si>
  <si>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</si>
  <si>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</si>
  <si>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</si>
  <si>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</si>
  <si>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</si>
  <si>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</si>
  <si>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</si>
  <si>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</si>
  <si>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</si>
  <si>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</si>
  <si>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</si>
  <si>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</si>
  <si>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</si>
  <si>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</si>
  <si>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</si>
  <si>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</si>
  <si>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</si>
  <si>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</si>
  <si>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</si>
  <si>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</si>
  <si>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</si>
  <si>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</si>
  <si>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</si>
  <si>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ABRIR LA PUERTA</t>
  </si>
  <si>
    <t>SEMAFORO SIN FUNCIONAR</t>
  </si>
  <si>
    <t xml:space="preserve">  </t>
  </si>
  <si>
    <t>IBA SOBRE EL VEHÍCULO</t>
  </si>
  <si>
    <t>MOTOCICLETAS OFICIALES</t>
  </si>
  <si>
    <t>GRUAS 2021</t>
  </si>
  <si>
    <t>COMPARATIVO DE  VEHÍCULOS DEL SERVICIOS PÚBLICO</t>
  </si>
  <si>
    <t xml:space="preserve">COMPARATIVO DE  VEHÍCULOS DEL SERVICIOS PÚBLICO </t>
  </si>
  <si>
    <r>
      <t xml:space="preserve">( AUTOBUSES  ) </t>
    </r>
    <r>
      <rPr>
        <b/>
        <sz val="16"/>
        <rFont val="Calibri"/>
        <family val="2"/>
        <scheme val="minor"/>
      </rPr>
      <t>QUE PARTICIPAN EN ACCIDENTE VIAL</t>
    </r>
  </si>
  <si>
    <r>
      <t xml:space="preserve"> ( TAXIS )</t>
    </r>
    <r>
      <rPr>
        <b/>
        <sz val="16"/>
        <rFont val="Calibri"/>
        <family val="2"/>
        <scheme val="minor"/>
      </rPr>
      <t xml:space="preserve"> QUE PARTICIPAN EN ACCIDENTE VIAL</t>
    </r>
  </si>
  <si>
    <t>EDAD DE LOS CONDUCTORES INVOLUCRADOS EN ESTADO DE EBRIEDAD 2021</t>
  </si>
  <si>
    <t>GRUAS LAGUNA</t>
  </si>
  <si>
    <t xml:space="preserve">INFORME DE CRUCEROS CON MAYOR INCIDENCIA DE ACCIDENTES  </t>
  </si>
  <si>
    <t>COMPARATIVO ACCIDENTES VIALES  2020 - 2021</t>
  </si>
  <si>
    <t>COMPARATIVO DE CAUSAS DETERMINANTES  2020 - 2021</t>
  </si>
  <si>
    <t xml:space="preserve">O C T U B R E </t>
  </si>
  <si>
    <t>ESTADO DE EBRIEDAD POR HORA 2021</t>
  </si>
  <si>
    <t>ACCIDENTES VIALES POR HORA 2021</t>
  </si>
  <si>
    <t xml:space="preserve"> EDAD DE LOS CONDUCTORES QUE PARTICIPAN EN UN ACCIDENTE VIAL 2021</t>
  </si>
  <si>
    <t>DOCUMENTACIÓN DE LOS VEHICULOS PARTICIPANTES EN ACCIDENTE VIAL 2021</t>
  </si>
  <si>
    <t xml:space="preserve">OTROS VEHICULOS PARTICIPANTES </t>
  </si>
  <si>
    <t>CARROS / CAMIONETA/ VAN / TAXIS / AUTOBUS</t>
  </si>
  <si>
    <t xml:space="preserve">HORARIO DE ACCIDENTES OCURRIDOS </t>
  </si>
  <si>
    <t>GRÚAS 2020</t>
  </si>
  <si>
    <t xml:space="preserve">                                                                                         COMPARATIVO DE GRÚAS UTILIZADAS 2020 - 2021</t>
  </si>
  <si>
    <t xml:space="preserve">                                                                                                           COMPARATIVA DE  DETENIDOS 2020 - 2021</t>
  </si>
  <si>
    <t>PERIFERICO</t>
  </si>
  <si>
    <t xml:space="preserve">LIBERTADES DISTINTAS A LA MULTA </t>
  </si>
  <si>
    <t>NOVIEMBRE</t>
  </si>
  <si>
    <t>NOV. / 2021</t>
  </si>
  <si>
    <t>NOV. /2020</t>
  </si>
  <si>
    <t>NOV / 2021</t>
  </si>
  <si>
    <t>AV. IGNACIO COMONFORT Y AV. CORREGIDORA</t>
  </si>
  <si>
    <t>BLVD. REVOLUCIÓN Y C. JAZMINES</t>
  </si>
  <si>
    <t>BLVD. REVOLUCIÓN Y C. IOGNACIO BARRON</t>
  </si>
  <si>
    <t>BLVD. PEDRO RDZ. TRIANA Y CALZ. DIAGONAL DE LAS FUENTES</t>
  </si>
  <si>
    <t>BLVD. TORREÓN MATAMOROS Y BLVD. LIBERTAD</t>
  </si>
  <si>
    <t>AV. IGNACIO COMONFORT Y AV. BRAVO</t>
  </si>
  <si>
    <t>CALZ. ANTONIO DE JUAMBELZ Y AV. PRESIDENTE CARRANZA</t>
  </si>
  <si>
    <t>AV. OCAMPO Y C. GONZALEZ ORTEGA</t>
  </si>
  <si>
    <t>AV. PASEO CENTRAL Y C. MONTE ACONCAGUA</t>
  </si>
  <si>
    <t>PERIFERICO RAÚL LÓPEZ SÁNCHEZ</t>
  </si>
  <si>
    <t>PERIFERICO RAÚL LÓPEZ SÁNCHEZ Y BLVD. TORREÓN MATAMOROS</t>
  </si>
  <si>
    <t>PERIFERICO RAÚL LÓPEZ SÁNCHEZ Y C. ALAMOS</t>
  </si>
  <si>
    <t>PERIFERICO RAÚL LÓPEZ SÁNCHEZ Y C. SALTILLO</t>
  </si>
  <si>
    <t>PERIFERICO RAÚL LÓPEZ SÁNCHEZ SOBRE PUENTE  VILLA FLORIDA</t>
  </si>
  <si>
    <t>PERIFERICO RAÚL LÓPEZ SÁNCHEZ SOBRE PUENTE VALLE VERDE</t>
  </si>
  <si>
    <t>PERIFERICO RAÚL LÓPEZ SÁNCHEZ SOBRE PUENTE DE LA BRAVO</t>
  </si>
  <si>
    <t>PERIFERICO RAÚL LÓPEZ SÁNCHEZ Y 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</si>
</sst>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1"/>
      <name val="Arial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25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sz val="12"/>
      <color theme="1"/>
      <name val="Arial Unicode MS"/>
      <family val="2"/>
    </font>
    <font>
      <sz val="1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4" fillId="0" borderId="0"/>
    <xf numFmtId="0" fontId="38" fillId="0" borderId="0"/>
    <xf numFmtId="0" fontId="40" fillId="0" borderId="57"/>
    <xf numFmtId="0" fontId="29" fillId="0" borderId="58"/>
    <xf numFmtId="0" fontId="29" fillId="0" borderId="0"/>
    <xf numFmtId="0" fontId="25" fillId="5" borderId="0"/>
    <xf numFmtId="0" fontId="32" fillId="4" borderId="0"/>
    <xf numFmtId="0" fontId="33" fillId="23" borderId="0"/>
    <xf numFmtId="0" fontId="30" fillId="8" borderId="52"/>
    <xf numFmtId="0" fontId="35" fillId="17" borderId="55"/>
    <xf numFmtId="0" fontId="26" fillId="17" borderId="52"/>
    <xf numFmtId="0" fontId="28" fillId="0" borderId="51"/>
    <xf numFmtId="0" fontId="27" fillId="18" borderId="53"/>
    <xf numFmtId="0" fontId="36" fillId="0" borderId="0"/>
    <xf numFmtId="0" fontId="14" fillId="24" borderId="54"/>
    <xf numFmtId="0" fontId="37" fillId="0" borderId="0"/>
    <xf numFmtId="0" fontId="41" fillId="0" borderId="59"/>
    <xf numFmtId="0" fontId="23" fillId="19" borderId="0"/>
    <xf numFmtId="0" fontId="22" fillId="3" borderId="0"/>
    <xf numFmtId="0" fontId="22" fillId="9" borderId="0"/>
    <xf numFmtId="0" fontId="23" fillId="13" borderId="0"/>
    <xf numFmtId="0" fontId="23" fillId="20" borderId="0"/>
    <xf numFmtId="0" fontId="22" fillId="4" borderId="0"/>
    <xf numFmtId="0" fontId="22" fillId="10" borderId="0"/>
    <xf numFmtId="0" fontId="23" fillId="10" borderId="0"/>
    <xf numFmtId="0" fontId="23" fillId="21" borderId="0"/>
    <xf numFmtId="0" fontId="22" fillId="5" borderId="0"/>
    <xf numFmtId="0" fontId="22" fillId="11" borderId="0"/>
    <xf numFmtId="0" fontId="23" fillId="11" borderId="0"/>
    <xf numFmtId="0" fontId="23" fillId="14" borderId="0"/>
    <xf numFmtId="0" fontId="22" fillId="6" borderId="0"/>
    <xf numFmtId="0" fontId="22" fillId="6" borderId="0"/>
    <xf numFmtId="0" fontId="23" fillId="14" borderId="0"/>
    <xf numFmtId="0" fontId="23" fillId="15" borderId="0"/>
    <xf numFmtId="0" fontId="22" fillId="7" borderId="0"/>
    <xf numFmtId="0" fontId="22" fillId="9" borderId="0"/>
    <xf numFmtId="0" fontId="23" fillId="15" borderId="0"/>
    <xf numFmtId="0" fontId="23" fillId="22" borderId="0"/>
    <xf numFmtId="0" fontId="22" fillId="8" borderId="0"/>
    <xf numFmtId="0" fontId="22" fillId="12" borderId="0"/>
    <xf numFmtId="0" fontId="23" fillId="16" borderId="0"/>
    <xf numFmtId="0" fontId="31" fillId="0" borderId="0">
      <alignment horizontal="center"/>
    </xf>
    <xf numFmtId="0" fontId="31" fillId="0" borderId="0">
      <alignment horizontal="center" textRotation="90"/>
    </xf>
    <xf numFmtId="0" fontId="34" fillId="0" borderId="0"/>
    <xf numFmtId="165" fontId="34" fillId="0" borderId="0"/>
    <xf numFmtId="0" fontId="39" fillId="0" borderId="56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4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6" fillId="0" borderId="0" xfId="2" applyNumberFormat="1" applyFont="1" applyAlignment="1"/>
    <xf numFmtId="0" fontId="6" fillId="0" borderId="0" xfId="2" applyFont="1" applyFill="1" applyAlignment="1">
      <alignment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8" fillId="0" borderId="0" xfId="2" applyFont="1" applyAlignment="1"/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11" fillId="0" borderId="0" xfId="2" applyFont="1" applyAlignme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7" fillId="0" borderId="0" xfId="2" applyFont="1" applyAlignment="1"/>
    <xf numFmtId="0" fontId="13" fillId="0" borderId="0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6" xfId="0" applyFont="1" applyBorder="1" applyAlignment="1">
      <alignment horizontal="left" vertical="center" wrapText="1"/>
    </xf>
    <xf numFmtId="0" fontId="49" fillId="0" borderId="10" xfId="0" quotePrefix="1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 wrapText="1"/>
    </xf>
    <xf numFmtId="0" fontId="49" fillId="0" borderId="11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 wrapText="1"/>
    </xf>
    <xf numFmtId="0" fontId="43" fillId="0" borderId="24" xfId="2" applyFont="1" applyFill="1" applyBorder="1" applyAlignment="1">
      <alignment horizontal="center"/>
    </xf>
    <xf numFmtId="0" fontId="43" fillId="0" borderId="19" xfId="2" applyFont="1" applyFill="1" applyBorder="1" applyAlignment="1">
      <alignment vertical="center" wrapText="1"/>
    </xf>
    <xf numFmtId="0" fontId="43" fillId="0" borderId="2" xfId="0" applyFont="1" applyFill="1" applyBorder="1" applyAlignment="1">
      <alignment horizontal="center" vertical="center"/>
    </xf>
    <xf numFmtId="0" fontId="47" fillId="0" borderId="4" xfId="2" applyFont="1" applyFill="1" applyBorder="1" applyAlignment="1">
      <alignment horizontal="center" vertical="center"/>
    </xf>
    <xf numFmtId="0" fontId="43" fillId="0" borderId="23" xfId="2" applyFont="1" applyFill="1" applyBorder="1" applyAlignment="1">
      <alignment vertical="center" wrapText="1"/>
    </xf>
    <xf numFmtId="0" fontId="45" fillId="0" borderId="0" xfId="2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center" vertical="center"/>
    </xf>
    <xf numFmtId="0" fontId="52" fillId="26" borderId="26" xfId="2" applyFont="1" applyFill="1" applyBorder="1" applyAlignment="1">
      <alignment horizontal="center" vertical="center"/>
    </xf>
    <xf numFmtId="0" fontId="52" fillId="26" borderId="27" xfId="2" applyFont="1" applyFill="1" applyBorder="1" applyAlignment="1">
      <alignment horizontal="center" vertical="center"/>
    </xf>
    <xf numFmtId="0" fontId="50" fillId="26" borderId="24" xfId="2" applyFont="1" applyFill="1" applyBorder="1" applyAlignment="1">
      <alignment horizontal="center"/>
    </xf>
    <xf numFmtId="0" fontId="47" fillId="0" borderId="2" xfId="2" applyFont="1" applyFill="1" applyBorder="1" applyAlignment="1">
      <alignment horizontal="center" vertical="center"/>
    </xf>
    <xf numFmtId="0" fontId="47" fillId="0" borderId="20" xfId="2" applyFont="1" applyFill="1" applyBorder="1" applyAlignment="1">
      <alignment horizontal="center" vertical="center"/>
    </xf>
    <xf numFmtId="0" fontId="47" fillId="0" borderId="24" xfId="2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vertical="center" wrapText="1"/>
    </xf>
    <xf numFmtId="0" fontId="47" fillId="0" borderId="0" xfId="2" applyFont="1" applyFill="1" applyAlignment="1">
      <alignment horizontal="center" vertical="center"/>
    </xf>
    <xf numFmtId="0" fontId="50" fillId="26" borderId="25" xfId="2" applyFont="1" applyFill="1" applyBorder="1" applyAlignment="1">
      <alignment horizontal="center" vertical="center" wrapText="1"/>
    </xf>
    <xf numFmtId="0" fontId="51" fillId="26" borderId="26" xfId="2" applyFont="1" applyFill="1" applyBorder="1" applyAlignment="1">
      <alignment horizontal="center" vertical="center"/>
    </xf>
    <xf numFmtId="0" fontId="51" fillId="26" borderId="27" xfId="2" applyFont="1" applyFill="1" applyBorder="1" applyAlignment="1">
      <alignment horizontal="center" vertical="center"/>
    </xf>
    <xf numFmtId="0" fontId="45" fillId="0" borderId="38" xfId="2" applyFont="1" applyBorder="1" applyAlignment="1">
      <alignment horizontal="center" vertical="center" wrapText="1"/>
    </xf>
    <xf numFmtId="0" fontId="45" fillId="0" borderId="39" xfId="2" applyFont="1" applyBorder="1" applyAlignment="1">
      <alignment horizontal="center" vertical="center" wrapText="1"/>
    </xf>
    <xf numFmtId="0" fontId="45" fillId="0" borderId="40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center" vertical="center" wrapText="1"/>
    </xf>
    <xf numFmtId="3" fontId="43" fillId="0" borderId="8" xfId="2" applyNumberFormat="1" applyFont="1" applyBorder="1" applyAlignment="1">
      <alignment horizontal="center" vertical="center"/>
    </xf>
    <xf numFmtId="0" fontId="43" fillId="0" borderId="2" xfId="2" applyFont="1" applyBorder="1" applyAlignment="1">
      <alignment horizontal="center" vertical="center" wrapText="1"/>
    </xf>
    <xf numFmtId="3" fontId="43" fillId="0" borderId="2" xfId="2" applyNumberFormat="1" applyFont="1" applyBorder="1" applyAlignment="1">
      <alignment horizontal="center" vertical="center"/>
    </xf>
    <xf numFmtId="0" fontId="43" fillId="0" borderId="5" xfId="2" applyFont="1" applyBorder="1" applyAlignment="1">
      <alignment horizontal="center" vertical="center" wrapText="1"/>
    </xf>
    <xf numFmtId="3" fontId="43" fillId="0" borderId="5" xfId="2" applyNumberFormat="1" applyFont="1" applyBorder="1" applyAlignment="1">
      <alignment horizontal="center" vertical="center"/>
    </xf>
    <xf numFmtId="0" fontId="43" fillId="0" borderId="37" xfId="2" applyFont="1" applyBorder="1" applyAlignment="1">
      <alignment horizontal="center" vertical="center" wrapText="1"/>
    </xf>
    <xf numFmtId="3" fontId="43" fillId="0" borderId="37" xfId="2" applyNumberFormat="1" applyFont="1" applyBorder="1" applyAlignment="1">
      <alignment horizontal="center" vertical="center"/>
    </xf>
    <xf numFmtId="3" fontId="43" fillId="0" borderId="2" xfId="2" quotePrefix="1" applyNumberFormat="1" applyFont="1" applyBorder="1" applyAlignment="1">
      <alignment horizontal="center" vertical="center"/>
    </xf>
    <xf numFmtId="0" fontId="43" fillId="0" borderId="5" xfId="2" applyFont="1" applyBorder="1" applyAlignment="1">
      <alignment horizontal="left" vertical="center" wrapText="1"/>
    </xf>
    <xf numFmtId="0" fontId="43" fillId="0" borderId="0" xfId="2" applyFont="1" applyBorder="1" applyAlignment="1">
      <alignment horizontal="left" vertical="center" wrapText="1"/>
    </xf>
    <xf numFmtId="3" fontId="43" fillId="0" borderId="0" xfId="2" applyNumberFormat="1" applyFont="1" applyBorder="1" applyAlignment="1">
      <alignment horizontal="center" vertical="center"/>
    </xf>
    <xf numFmtId="0" fontId="45" fillId="0" borderId="28" xfId="2" applyFont="1" applyFill="1" applyBorder="1" applyAlignment="1">
      <alignment horizontal="center" vertical="center" wrapText="1"/>
    </xf>
    <xf numFmtId="0" fontId="45" fillId="26" borderId="28" xfId="2" applyFont="1" applyFill="1" applyBorder="1" applyAlignment="1">
      <alignment horizontal="center" vertical="center" wrapText="1"/>
    </xf>
    <xf numFmtId="3" fontId="45" fillId="26" borderId="29" xfId="2" applyNumberFormat="1" applyFont="1" applyFill="1" applyBorder="1" applyAlignment="1">
      <alignment horizontal="center" vertical="center"/>
    </xf>
    <xf numFmtId="3" fontId="45" fillId="26" borderId="30" xfId="2" applyNumberFormat="1" applyFont="1" applyFill="1" applyBorder="1" applyAlignment="1">
      <alignment horizontal="center" vertical="center"/>
    </xf>
    <xf numFmtId="0" fontId="45" fillId="26" borderId="25" xfId="2" applyFont="1" applyFill="1" applyBorder="1" applyAlignment="1">
      <alignment horizontal="center" vertical="center" wrapText="1"/>
    </xf>
    <xf numFmtId="3" fontId="45" fillId="26" borderId="26" xfId="2" applyNumberFormat="1" applyFont="1" applyFill="1" applyBorder="1" applyAlignment="1">
      <alignment horizontal="center" vertical="center"/>
    </xf>
    <xf numFmtId="3" fontId="45" fillId="26" borderId="27" xfId="2" applyNumberFormat="1" applyFont="1" applyFill="1" applyBorder="1" applyAlignment="1">
      <alignment horizontal="center" vertical="center"/>
    </xf>
    <xf numFmtId="0" fontId="45" fillId="0" borderId="8" xfId="2" applyFont="1" applyFill="1" applyBorder="1" applyAlignment="1">
      <alignment horizontal="center" vertical="center" wrapText="1"/>
    </xf>
    <xf numFmtId="0" fontId="45" fillId="0" borderId="12" xfId="2" applyFont="1" applyFill="1" applyBorder="1" applyAlignment="1">
      <alignment horizontal="center" vertical="center" wrapText="1"/>
    </xf>
    <xf numFmtId="0" fontId="43" fillId="0" borderId="2" xfId="2" applyFont="1" applyFill="1" applyBorder="1" applyAlignment="1">
      <alignment horizontal="center" vertical="center" wrapText="1"/>
    </xf>
    <xf numFmtId="20" fontId="43" fillId="0" borderId="2" xfId="2" applyNumberFormat="1" applyFont="1" applyFill="1" applyBorder="1" applyAlignment="1">
      <alignment horizontal="center" vertical="center" wrapText="1"/>
    </xf>
    <xf numFmtId="0" fontId="43" fillId="2" borderId="5" xfId="2" applyFont="1" applyFill="1" applyBorder="1" applyAlignment="1">
      <alignment horizontal="center" vertical="center" wrapText="1"/>
    </xf>
    <xf numFmtId="3" fontId="43" fillId="2" borderId="5" xfId="2" applyNumberFormat="1" applyFont="1" applyFill="1" applyBorder="1" applyAlignment="1">
      <alignment horizontal="center" vertical="center"/>
    </xf>
    <xf numFmtId="3" fontId="45" fillId="2" borderId="13" xfId="2" applyNumberFormat="1" applyFont="1" applyFill="1" applyBorder="1" applyAlignment="1">
      <alignment horizontal="center" vertical="center"/>
    </xf>
    <xf numFmtId="3" fontId="45" fillId="26" borderId="26" xfId="2" applyNumberFormat="1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 wrapText="1"/>
    </xf>
    <xf numFmtId="0" fontId="43" fillId="0" borderId="36" xfId="2" applyFont="1" applyFill="1" applyBorder="1" applyAlignment="1">
      <alignment horizontal="center" vertical="center" wrapText="1" readingOrder="1"/>
    </xf>
    <xf numFmtId="0" fontId="43" fillId="0" borderId="36" xfId="2" quotePrefix="1" applyFont="1" applyFill="1" applyBorder="1" applyAlignment="1">
      <alignment horizontal="center" vertical="center" wrapText="1" readingOrder="1"/>
    </xf>
    <xf numFmtId="0" fontId="43" fillId="0" borderId="11" xfId="2" applyFont="1" applyBorder="1" applyAlignment="1">
      <alignment horizontal="center" vertical="center" wrapText="1"/>
    </xf>
    <xf numFmtId="0" fontId="43" fillId="0" borderId="6" xfId="2" applyFont="1" applyFill="1" applyBorder="1" applyAlignment="1">
      <alignment horizontal="center" vertical="center"/>
    </xf>
    <xf numFmtId="0" fontId="43" fillId="0" borderId="3" xfId="2" applyFont="1" applyFill="1" applyBorder="1" applyAlignment="1">
      <alignment horizontal="center" vertical="center"/>
    </xf>
    <xf numFmtId="0" fontId="43" fillId="0" borderId="10" xfId="2" applyFont="1" applyFill="1" applyBorder="1" applyAlignment="1">
      <alignment horizontal="center" vertical="center"/>
    </xf>
    <xf numFmtId="0" fontId="43" fillId="0" borderId="13" xfId="2" applyFont="1" applyFill="1" applyBorder="1" applyAlignment="1">
      <alignment horizontal="center" vertical="center"/>
    </xf>
    <xf numFmtId="0" fontId="45" fillId="0" borderId="7" xfId="2" applyFont="1" applyFill="1" applyBorder="1" applyAlignment="1">
      <alignment horizontal="center" vertical="center"/>
    </xf>
    <xf numFmtId="0" fontId="45" fillId="0" borderId="12" xfId="2" applyFont="1" applyFill="1" applyBorder="1" applyAlignment="1">
      <alignment horizontal="center" vertical="center"/>
    </xf>
    <xf numFmtId="0" fontId="43" fillId="0" borderId="16" xfId="2" applyFont="1" applyFill="1" applyBorder="1" applyAlignment="1">
      <alignment horizontal="center"/>
    </xf>
    <xf numFmtId="0" fontId="43" fillId="0" borderId="18" xfId="2" applyFont="1" applyFill="1" applyBorder="1" applyAlignment="1">
      <alignment horizontal="center"/>
    </xf>
    <xf numFmtId="0" fontId="43" fillId="0" borderId="23" xfId="2" applyFont="1" applyFill="1" applyBorder="1" applyAlignment="1">
      <alignment horizontal="center"/>
    </xf>
    <xf numFmtId="0" fontId="54" fillId="0" borderId="33" xfId="2" applyFont="1" applyFill="1" applyBorder="1" applyAlignment="1">
      <alignment vertical="center"/>
    </xf>
    <xf numFmtId="0" fontId="54" fillId="0" borderId="34" xfId="2" applyFont="1" applyFill="1" applyBorder="1" applyAlignment="1">
      <alignment vertical="center"/>
    </xf>
    <xf numFmtId="0" fontId="45" fillId="0" borderId="25" xfId="2" applyFont="1" applyFill="1" applyBorder="1" applyAlignment="1">
      <alignment horizontal="center" vertical="center" wrapText="1"/>
    </xf>
    <xf numFmtId="0" fontId="45" fillId="0" borderId="27" xfId="2" applyFont="1" applyFill="1" applyBorder="1" applyAlignment="1">
      <alignment horizontal="center" vertical="center" wrapText="1"/>
    </xf>
    <xf numFmtId="0" fontId="43" fillId="0" borderId="41" xfId="2" applyFont="1" applyFill="1" applyBorder="1" applyAlignment="1">
      <alignment horizontal="center" vertical="center" wrapText="1"/>
    </xf>
    <xf numFmtId="3" fontId="43" fillId="0" borderId="9" xfId="2" applyNumberFormat="1" applyFont="1" applyFill="1" applyBorder="1" applyAlignment="1">
      <alignment horizontal="center" vertical="center"/>
    </xf>
    <xf numFmtId="0" fontId="43" fillId="0" borderId="19" xfId="2" applyFont="1" applyFill="1" applyBorder="1" applyAlignment="1">
      <alignment horizontal="center" vertical="center" wrapText="1"/>
    </xf>
    <xf numFmtId="3" fontId="43" fillId="0" borderId="4" xfId="2" applyNumberFormat="1" applyFont="1" applyFill="1" applyBorder="1" applyAlignment="1">
      <alignment horizontal="center" vertical="center"/>
    </xf>
    <xf numFmtId="0" fontId="43" fillId="0" borderId="23" xfId="2" applyFont="1" applyFill="1" applyBorder="1" applyAlignment="1">
      <alignment horizontal="center" vertical="center" wrapText="1"/>
    </xf>
    <xf numFmtId="3" fontId="43" fillId="0" borderId="24" xfId="2" applyNumberFormat="1" applyFont="1" applyFill="1" applyBorder="1" applyAlignment="1">
      <alignment horizontal="center" vertical="center"/>
    </xf>
    <xf numFmtId="0" fontId="54" fillId="0" borderId="1" xfId="2" applyFont="1" applyFill="1" applyBorder="1" applyAlignment="1"/>
    <xf numFmtId="3" fontId="43" fillId="0" borderId="1" xfId="2" applyNumberFormat="1" applyFont="1" applyFill="1" applyBorder="1" applyAlignment="1">
      <alignment horizontal="center" vertical="center"/>
    </xf>
    <xf numFmtId="0" fontId="45" fillId="25" borderId="14" xfId="2" applyFont="1" applyFill="1" applyBorder="1" applyAlignment="1">
      <alignment horizontal="right" vertical="center" wrapText="1"/>
    </xf>
    <xf numFmtId="0" fontId="45" fillId="25" borderId="15" xfId="0" applyFont="1" applyFill="1" applyBorder="1" applyAlignment="1">
      <alignment horizontal="left" vertical="center" wrapText="1"/>
    </xf>
    <xf numFmtId="0" fontId="54" fillId="0" borderId="32" xfId="2" applyFont="1" applyFill="1" applyBorder="1" applyAlignment="1"/>
    <xf numFmtId="3" fontId="43" fillId="0" borderId="32" xfId="2" applyNumberFormat="1" applyFont="1" applyFill="1" applyBorder="1" applyAlignment="1">
      <alignment horizontal="center" vertical="center"/>
    </xf>
    <xf numFmtId="0" fontId="43" fillId="2" borderId="35" xfId="2" applyFont="1" applyFill="1" applyBorder="1" applyAlignment="1">
      <alignment horizontal="center" vertical="center" wrapText="1"/>
    </xf>
    <xf numFmtId="3" fontId="43" fillId="2" borderId="60" xfId="2" applyNumberFormat="1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center" vertical="center" wrapText="1"/>
    </xf>
    <xf numFmtId="3" fontId="43" fillId="0" borderId="0" xfId="2" applyNumberFormat="1" applyFont="1" applyFill="1" applyBorder="1" applyAlignment="1">
      <alignment horizontal="center" vertical="center"/>
    </xf>
    <xf numFmtId="0" fontId="45" fillId="25" borderId="22" xfId="2" applyFont="1" applyFill="1" applyBorder="1" applyAlignment="1">
      <alignment horizontal="center" vertical="center" wrapText="1"/>
    </xf>
    <xf numFmtId="3" fontId="45" fillId="25" borderId="22" xfId="2" applyNumberFormat="1" applyFont="1" applyFill="1" applyBorder="1" applyAlignment="1">
      <alignment horizontal="center" vertical="center"/>
    </xf>
    <xf numFmtId="0" fontId="43" fillId="0" borderId="37" xfId="2" applyFont="1" applyFill="1" applyBorder="1" applyAlignment="1">
      <alignment horizontal="center" vertical="center" wrapText="1"/>
    </xf>
    <xf numFmtId="3" fontId="43" fillId="0" borderId="37" xfId="2" applyNumberFormat="1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vertical="center" wrapText="1"/>
    </xf>
    <xf numFmtId="0" fontId="43" fillId="0" borderId="32" xfId="2" applyFont="1" applyFill="1" applyBorder="1" applyAlignment="1">
      <alignment horizontal="center" vertical="center" wrapText="1"/>
    </xf>
    <xf numFmtId="0" fontId="45" fillId="0" borderId="16" xfId="2" applyFont="1" applyFill="1" applyBorder="1" applyAlignment="1">
      <alignment horizontal="center" vertical="center" wrapText="1"/>
    </xf>
    <xf numFmtId="3" fontId="45" fillId="0" borderId="18" xfId="2" applyNumberFormat="1" applyFont="1" applyFill="1" applyBorder="1" applyAlignment="1">
      <alignment horizontal="center" vertical="center"/>
    </xf>
    <xf numFmtId="3" fontId="45" fillId="26" borderId="27" xfId="2" applyNumberFormat="1" applyFont="1" applyFill="1" applyBorder="1" applyAlignment="1">
      <alignment horizontal="center" vertical="center" wrapText="1"/>
    </xf>
    <xf numFmtId="0" fontId="43" fillId="0" borderId="7" xfId="2" applyFont="1" applyFill="1" applyBorder="1" applyAlignment="1">
      <alignment horizontal="center" vertical="center"/>
    </xf>
    <xf numFmtId="17" fontId="43" fillId="0" borderId="12" xfId="0" applyNumberFormat="1" applyFont="1" applyFill="1" applyBorder="1" applyAlignment="1">
      <alignment horizontal="center" vertical="center"/>
    </xf>
    <xf numFmtId="0" fontId="45" fillId="0" borderId="6" xfId="2" applyFont="1" applyFill="1" applyBorder="1" applyAlignment="1">
      <alignment horizontal="center" vertical="center" wrapText="1"/>
    </xf>
    <xf numFmtId="0" fontId="43" fillId="0" borderId="0" xfId="2" applyNumberFormat="1" applyFont="1" applyFill="1" applyBorder="1" applyAlignment="1">
      <alignment horizontal="center" vertical="center"/>
    </xf>
    <xf numFmtId="0" fontId="48" fillId="0" borderId="6" xfId="2" applyFont="1" applyFill="1" applyBorder="1" applyAlignment="1">
      <alignment horizontal="center" vertical="center" wrapText="1"/>
    </xf>
    <xf numFmtId="0" fontId="47" fillId="0" borderId="3" xfId="2" applyNumberFormat="1" applyFont="1" applyFill="1" applyBorder="1" applyAlignment="1">
      <alignment horizontal="center" vertical="center"/>
    </xf>
    <xf numFmtId="0" fontId="43" fillId="0" borderId="5" xfId="2" applyFont="1" applyFill="1" applyBorder="1" applyAlignment="1">
      <alignment vertical="center" wrapText="1"/>
    </xf>
    <xf numFmtId="0" fontId="45" fillId="0" borderId="21" xfId="2" applyFont="1" applyFill="1" applyBorder="1" applyAlignment="1">
      <alignment horizontal="center" vertical="center" wrapText="1"/>
    </xf>
    <xf numFmtId="0" fontId="43" fillId="0" borderId="13" xfId="2" applyNumberFormat="1" applyFont="1" applyFill="1" applyBorder="1" applyAlignment="1">
      <alignment horizontal="center" vertical="center"/>
    </xf>
    <xf numFmtId="0" fontId="43" fillId="0" borderId="0" xfId="2" applyFont="1" applyFill="1" applyBorder="1" applyAlignment="1"/>
    <xf numFmtId="0" fontId="43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/>
    <xf numFmtId="0" fontId="43" fillId="0" borderId="0" xfId="0" applyFont="1" applyFill="1" applyBorder="1" applyAlignment="1">
      <alignment horizontal="left" vertical="center" wrapText="1"/>
    </xf>
    <xf numFmtId="0" fontId="47" fillId="0" borderId="0" xfId="0" applyFont="1" applyFill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45" fillId="0" borderId="16" xfId="0" applyFont="1" applyBorder="1"/>
    <xf numFmtId="0" fontId="43" fillId="0" borderId="17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43" fillId="0" borderId="50" xfId="0" applyFont="1" applyBorder="1" applyAlignment="1">
      <alignment horizontal="center" vertical="center"/>
    </xf>
    <xf numFmtId="0" fontId="45" fillId="0" borderId="19" xfId="0" applyFont="1" applyBorder="1"/>
    <xf numFmtId="0" fontId="43" fillId="0" borderId="2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5" fillId="0" borderId="23" xfId="0" applyFont="1" applyBorder="1"/>
    <xf numFmtId="0" fontId="43" fillId="0" borderId="20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3" fillId="2" borderId="11" xfId="2" applyFont="1" applyFill="1" applyBorder="1" applyAlignment="1">
      <alignment horizontal="center" vertical="center" wrapText="1"/>
    </xf>
    <xf numFmtId="3" fontId="43" fillId="2" borderId="11" xfId="2" applyNumberFormat="1" applyFont="1" applyFill="1" applyBorder="1" applyAlignment="1">
      <alignment horizontal="center" vertical="center"/>
    </xf>
    <xf numFmtId="0" fontId="45" fillId="26" borderId="42" xfId="0" applyFont="1" applyFill="1" applyBorder="1" applyAlignment="1">
      <alignment horizontal="center" vertical="center"/>
    </xf>
    <xf numFmtId="0" fontId="45" fillId="26" borderId="47" xfId="0" applyFont="1" applyFill="1" applyBorder="1" applyAlignment="1">
      <alignment horizontal="center" vertical="center"/>
    </xf>
    <xf numFmtId="0" fontId="45" fillId="26" borderId="43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20" fillId="26" borderId="22" xfId="0" applyFont="1" applyFill="1" applyBorder="1" applyAlignment="1">
      <alignment horizontal="center"/>
    </xf>
    <xf numFmtId="0" fontId="12" fillId="26" borderId="15" xfId="0" applyFont="1" applyFill="1" applyBorder="1" applyAlignment="1">
      <alignment horizontal="center"/>
    </xf>
    <xf numFmtId="0" fontId="49" fillId="0" borderId="3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58" fillId="26" borderId="26" xfId="0" applyFont="1" applyFill="1" applyBorder="1" applyAlignment="1">
      <alignment horizontal="center" vertical="center"/>
    </xf>
    <xf numFmtId="0" fontId="49" fillId="0" borderId="16" xfId="2" applyFont="1" applyFill="1" applyBorder="1" applyAlignment="1">
      <alignment vertical="center" wrapText="1"/>
    </xf>
    <xf numFmtId="0" fontId="49" fillId="0" borderId="17" xfId="0" applyFont="1" applyFill="1" applyBorder="1" applyAlignment="1">
      <alignment horizontal="center" vertical="center"/>
    </xf>
    <xf numFmtId="0" fontId="49" fillId="0" borderId="19" xfId="2" applyFont="1" applyFill="1" applyBorder="1" applyAlignment="1">
      <alignment vertical="center" wrapText="1"/>
    </xf>
    <xf numFmtId="0" fontId="49" fillId="0" borderId="2" xfId="0" applyFont="1" applyFill="1" applyBorder="1" applyAlignment="1">
      <alignment horizontal="center" vertical="center"/>
    </xf>
    <xf numFmtId="0" fontId="49" fillId="0" borderId="23" xfId="2" applyFont="1" applyFill="1" applyBorder="1" applyAlignment="1">
      <alignment vertical="center" wrapText="1"/>
    </xf>
    <xf numFmtId="0" fontId="49" fillId="0" borderId="20" xfId="0" applyFont="1" applyFill="1" applyBorder="1" applyAlignment="1">
      <alignment horizontal="center" vertical="center"/>
    </xf>
    <xf numFmtId="0" fontId="49" fillId="0" borderId="18" xfId="2" applyFont="1" applyFill="1" applyBorder="1" applyAlignment="1">
      <alignment horizontal="center" vertical="center"/>
    </xf>
    <xf numFmtId="0" fontId="49" fillId="0" borderId="4" xfId="2" applyFont="1" applyFill="1" applyBorder="1" applyAlignment="1">
      <alignment horizontal="center" vertical="center"/>
    </xf>
    <xf numFmtId="0" fontId="49" fillId="0" borderId="24" xfId="2" applyFont="1" applyFill="1" applyBorder="1" applyAlignment="1">
      <alignment horizontal="center" vertical="center"/>
    </xf>
    <xf numFmtId="0" fontId="49" fillId="0" borderId="16" xfId="2" applyFont="1" applyFill="1" applyBorder="1" applyAlignment="1">
      <alignment vertical="center"/>
    </xf>
    <xf numFmtId="0" fontId="49" fillId="0" borderId="19" xfId="2" applyFont="1" applyFill="1" applyBorder="1" applyAlignment="1">
      <alignment vertical="center"/>
    </xf>
    <xf numFmtId="0" fontId="49" fillId="0" borderId="23" xfId="2" applyFont="1" applyFill="1" applyBorder="1" applyAlignment="1"/>
    <xf numFmtId="0" fontId="43" fillId="0" borderId="41" xfId="2" applyFont="1" applyFill="1" applyBorder="1" applyAlignment="1">
      <alignment vertical="center" wrapText="1"/>
    </xf>
    <xf numFmtId="0" fontId="47" fillId="0" borderId="8" xfId="2" applyFont="1" applyFill="1" applyBorder="1" applyAlignment="1">
      <alignment horizontal="center" vertical="center"/>
    </xf>
    <xf numFmtId="0" fontId="47" fillId="0" borderId="9" xfId="2" applyFont="1" applyFill="1" applyBorder="1" applyAlignment="1">
      <alignment horizontal="center" vertical="center"/>
    </xf>
    <xf numFmtId="0" fontId="43" fillId="0" borderId="14" xfId="2" applyFont="1" applyFill="1" applyBorder="1" applyAlignment="1">
      <alignment horizontal="center" vertical="center"/>
    </xf>
    <xf numFmtId="49" fontId="57" fillId="0" borderId="15" xfId="0" applyNumberFormat="1" applyFont="1" applyBorder="1" applyAlignment="1">
      <alignment horizontal="center" vertical="center"/>
    </xf>
    <xf numFmtId="49" fontId="57" fillId="0" borderId="22" xfId="0" applyNumberFormat="1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58" fillId="26" borderId="61" xfId="0" applyFont="1" applyFill="1" applyBorder="1" applyAlignment="1">
      <alignment horizontal="center" vertical="center" wrapText="1"/>
    </xf>
    <xf numFmtId="0" fontId="58" fillId="26" borderId="62" xfId="0" applyFont="1" applyFill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3" fillId="0" borderId="31" xfId="2" applyFont="1" applyFill="1" applyBorder="1" applyAlignment="1">
      <alignment horizontal="center" vertical="center" wrapText="1"/>
    </xf>
    <xf numFmtId="49" fontId="57" fillId="0" borderId="0" xfId="0" applyNumberFormat="1" applyFont="1" applyBorder="1" applyAlignment="1">
      <alignment horizontal="center" vertical="center"/>
    </xf>
    <xf numFmtId="0" fontId="43" fillId="0" borderId="46" xfId="2" applyFont="1" applyFill="1" applyBorder="1" applyAlignment="1">
      <alignment horizontal="center" vertical="center" wrapText="1" readingOrder="1"/>
    </xf>
    <xf numFmtId="0" fontId="45" fillId="0" borderId="36" xfId="2" applyFont="1" applyFill="1" applyBorder="1" applyAlignment="1">
      <alignment horizontal="center" vertical="center" wrapText="1" readingOrder="1"/>
    </xf>
    <xf numFmtId="3" fontId="43" fillId="0" borderId="2" xfId="2" applyNumberFormat="1" applyFont="1" applyFill="1" applyBorder="1" applyAlignment="1">
      <alignment horizontal="center" vertical="center" wrapText="1"/>
    </xf>
    <xf numFmtId="3" fontId="43" fillId="0" borderId="2" xfId="2" applyNumberFormat="1" applyFont="1" applyFill="1" applyBorder="1" applyAlignment="1">
      <alignment horizontal="center" vertical="center"/>
    </xf>
    <xf numFmtId="0" fontId="43" fillId="0" borderId="8" xfId="2" applyFont="1" applyFill="1" applyBorder="1" applyAlignment="1">
      <alignment horizontal="center" vertical="center" wrapText="1"/>
    </xf>
    <xf numFmtId="3" fontId="43" fillId="0" borderId="8" xfId="2" applyNumberFormat="1" applyFont="1" applyFill="1" applyBorder="1" applyAlignment="1">
      <alignment horizontal="center" vertical="center" wrapText="1"/>
    </xf>
    <xf numFmtId="0" fontId="45" fillId="0" borderId="14" xfId="2" applyFont="1" applyFill="1" applyBorder="1" applyAlignment="1">
      <alignment horizontal="center" vertical="center" wrapText="1"/>
    </xf>
    <xf numFmtId="3" fontId="45" fillId="0" borderId="22" xfId="2" applyNumberFormat="1" applyFont="1" applyFill="1" applyBorder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23" xfId="0" applyFont="1" applyBorder="1" applyAlignment="1">
      <alignment vertical="center"/>
    </xf>
    <xf numFmtId="0" fontId="43" fillId="0" borderId="19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60" fillId="0" borderId="6" xfId="0" applyFont="1" applyBorder="1" applyAlignment="1">
      <alignment horizontal="left"/>
    </xf>
    <xf numFmtId="0" fontId="60" fillId="0" borderId="2" xfId="0" applyFont="1" applyBorder="1" applyAlignment="1">
      <alignment horizontal="center"/>
    </xf>
    <xf numFmtId="0" fontId="45" fillId="26" borderId="25" xfId="0" applyFont="1" applyFill="1" applyBorder="1" applyAlignment="1">
      <alignment horizontal="center" vertical="center" wrapText="1"/>
    </xf>
    <xf numFmtId="0" fontId="48" fillId="26" borderId="27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3" fillId="0" borderId="29" xfId="2" applyFont="1" applyFill="1" applyBorder="1" applyAlignment="1">
      <alignment horizontal="center" vertical="center" wrapText="1"/>
    </xf>
    <xf numFmtId="3" fontId="43" fillId="0" borderId="29" xfId="2" applyNumberFormat="1" applyFont="1" applyFill="1" applyBorder="1" applyAlignment="1">
      <alignment horizontal="center" vertical="center"/>
    </xf>
    <xf numFmtId="3" fontId="43" fillId="0" borderId="30" xfId="2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right" vertical="top" wrapText="1"/>
    </xf>
    <xf numFmtId="0" fontId="16" fillId="0" borderId="0" xfId="2" applyFont="1" applyFill="1" applyBorder="1" applyAlignment="1">
      <alignment horizontal="left" vertical="center" wrapText="1"/>
    </xf>
    <xf numFmtId="0" fontId="43" fillId="0" borderId="17" xfId="0" quotePrefix="1" applyFont="1" applyFill="1" applyBorder="1" applyAlignment="1">
      <alignment horizontal="left" vertical="center" wrapText="1"/>
    </xf>
    <xf numFmtId="0" fontId="43" fillId="0" borderId="17" xfId="0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 wrapText="1"/>
    </xf>
    <xf numFmtId="0" fontId="59" fillId="0" borderId="2" xfId="0" applyFont="1" applyFill="1" applyBorder="1" applyAlignment="1">
      <alignment horizontal="center" vertical="center"/>
    </xf>
    <xf numFmtId="3" fontId="45" fillId="26" borderId="22" xfId="0" applyNumberFormat="1" applyFont="1" applyFill="1" applyBorder="1" applyAlignment="1">
      <alignment horizontal="center" vertical="center"/>
    </xf>
    <xf numFmtId="3" fontId="48" fillId="26" borderId="26" xfId="0" applyNumberFormat="1" applyFont="1" applyFill="1" applyBorder="1" applyAlignment="1">
      <alignment horizontal="center" vertical="center"/>
    </xf>
    <xf numFmtId="0" fontId="56" fillId="0" borderId="0" xfId="2" applyFont="1" applyFill="1" applyAlignment="1">
      <alignment horizontal="right"/>
    </xf>
    <xf numFmtId="0" fontId="45" fillId="0" borderId="0" xfId="2" applyFont="1" applyFill="1" applyBorder="1" applyAlignment="1">
      <alignment horizontal="center" vertical="center" wrapText="1"/>
    </xf>
    <xf numFmtId="3" fontId="45" fillId="0" borderId="0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0" fontId="12" fillId="0" borderId="36" xfId="2" applyFont="1" applyFill="1" applyBorder="1" applyAlignment="1">
      <alignment horizontal="center" vertical="center" wrapText="1" readingOrder="1"/>
    </xf>
    <xf numFmtId="3" fontId="12" fillId="0" borderId="3" xfId="2" applyNumberFormat="1" applyFont="1" applyFill="1" applyBorder="1" applyAlignment="1">
      <alignment horizontal="center" vertical="center"/>
    </xf>
    <xf numFmtId="20" fontId="12" fillId="0" borderId="2" xfId="2" applyNumberFormat="1" applyFont="1" applyFill="1" applyBorder="1" applyAlignment="1">
      <alignment horizontal="center" vertical="center" wrapText="1"/>
    </xf>
    <xf numFmtId="0" fontId="12" fillId="0" borderId="0" xfId="2" applyFont="1" applyAlignment="1"/>
    <xf numFmtId="0" fontId="53" fillId="0" borderId="0" xfId="0" applyFont="1" applyAlignment="1">
      <alignment horizontal="right" vertical="center"/>
    </xf>
    <xf numFmtId="0" fontId="56" fillId="0" borderId="0" xfId="0" applyFont="1" applyAlignment="1">
      <alignment horizontal="right"/>
    </xf>
    <xf numFmtId="0" fontId="53" fillId="0" borderId="0" xfId="2" applyFont="1" applyAlignment="1">
      <alignment horizontal="right"/>
    </xf>
    <xf numFmtId="0" fontId="56" fillId="0" borderId="0" xfId="2" applyFont="1" applyAlignment="1">
      <alignment horizontal="right"/>
    </xf>
    <xf numFmtId="0" fontId="42" fillId="0" borderId="0" xfId="2" applyFont="1" applyAlignment="1">
      <alignment horizontal="right"/>
    </xf>
    <xf numFmtId="0" fontId="53" fillId="0" borderId="0" xfId="2" applyFont="1" applyAlignment="1">
      <alignment horizontal="right" vertical="top"/>
    </xf>
    <xf numFmtId="0" fontId="15" fillId="0" borderId="0" xfId="2" applyFont="1" applyAlignment="1">
      <alignment horizontal="right" vertical="top"/>
    </xf>
    <xf numFmtId="0" fontId="53" fillId="0" borderId="0" xfId="2" applyFont="1" applyAlignment="1">
      <alignment horizontal="right" vertical="center"/>
    </xf>
    <xf numFmtId="0" fontId="45" fillId="0" borderId="0" xfId="2" applyFont="1" applyFill="1" applyBorder="1" applyAlignment="1">
      <alignment horizontal="right" vertical="top" wrapText="1"/>
    </xf>
    <xf numFmtId="0" fontId="16" fillId="0" borderId="0" xfId="2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right" vertical="top"/>
    </xf>
    <xf numFmtId="0" fontId="56" fillId="0" borderId="0" xfId="2" applyFont="1" applyAlignment="1">
      <alignment horizontal="right" vertical="center"/>
    </xf>
    <xf numFmtId="3" fontId="42" fillId="0" borderId="0" xfId="2" applyNumberFormat="1" applyFont="1" applyFill="1" applyBorder="1" applyAlignment="1">
      <alignment horizontal="right" vertical="center"/>
    </xf>
    <xf numFmtId="0" fontId="20" fillId="25" borderId="14" xfId="2" applyFont="1" applyFill="1" applyBorder="1" applyAlignment="1">
      <alignment horizontal="center" wrapText="1"/>
    </xf>
    <xf numFmtId="0" fontId="20" fillId="25" borderId="15" xfId="2" applyFont="1" applyFill="1" applyBorder="1" applyAlignment="1">
      <alignment horizontal="center" wrapText="1"/>
    </xf>
    <xf numFmtId="0" fontId="20" fillId="25" borderId="14" xfId="2" applyFont="1" applyFill="1" applyBorder="1" applyAlignment="1">
      <alignment horizontal="center" vertical="center" wrapText="1"/>
    </xf>
    <xf numFmtId="0" fontId="20" fillId="25" borderId="15" xfId="2" applyFont="1" applyFill="1" applyBorder="1" applyAlignment="1">
      <alignment horizontal="center" vertical="center" wrapText="1"/>
    </xf>
    <xf numFmtId="49" fontId="45" fillId="26" borderId="14" xfId="2" applyNumberFormat="1" applyFont="1" applyFill="1" applyBorder="1" applyAlignment="1">
      <alignment horizontal="center" vertical="center"/>
    </xf>
    <xf numFmtId="49" fontId="45" fillId="26" borderId="15" xfId="2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right" vertical="top"/>
    </xf>
    <xf numFmtId="0" fontId="55" fillId="0" borderId="0" xfId="2" applyFont="1" applyAlignment="1">
      <alignment horizontal="right"/>
    </xf>
    <xf numFmtId="0" fontId="42" fillId="0" borderId="0" xfId="2" applyFont="1" applyAlignment="1">
      <alignment horizontal="right" vertical="center"/>
    </xf>
    <xf numFmtId="0" fontId="46" fillId="2" borderId="0" xfId="0" applyFont="1" applyFill="1" applyAlignment="1">
      <alignment horizontal="right" wrapText="1"/>
    </xf>
    <xf numFmtId="0" fontId="56" fillId="0" borderId="0" xfId="0" applyFont="1" applyFill="1" applyBorder="1" applyAlignment="1">
      <alignment horizontal="right" vertical="top"/>
    </xf>
    <xf numFmtId="0" fontId="42" fillId="0" borderId="0" xfId="0" applyFont="1" applyAlignment="1">
      <alignment horizontal="right" vertical="center"/>
    </xf>
    <xf numFmtId="0" fontId="44" fillId="27" borderId="14" xfId="0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/>
    </xf>
    <xf numFmtId="0" fontId="44" fillId="27" borderId="63" xfId="0" applyFont="1" applyFill="1" applyBorder="1" applyAlignment="1">
      <alignment horizontal="center" vertical="center"/>
    </xf>
    <xf numFmtId="0" fontId="44" fillId="27" borderId="64" xfId="0" applyFont="1" applyFill="1" applyBorder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top"/>
    </xf>
  </cellXfs>
  <cellStyles count="61">
    <cellStyle name="20% - Énfasis1 2" xfId="28"/>
    <cellStyle name="20% - Énfasis2 2" xfId="32"/>
    <cellStyle name="20% - Énfasis3 2" xfId="36"/>
    <cellStyle name="20% - Énfasis4 2" xfId="40"/>
    <cellStyle name="20% - Énfasis5 2" xfId="44"/>
    <cellStyle name="20% - Énfasis6 2" xfId="48"/>
    <cellStyle name="40% - Énfasis1 2" xfId="29"/>
    <cellStyle name="40% - Énfasis2 2" xfId="33"/>
    <cellStyle name="40% - Énfasis3 2" xfId="37"/>
    <cellStyle name="40% - Énfasis4 2" xfId="41"/>
    <cellStyle name="40% - Énfasis5 2" xfId="45"/>
    <cellStyle name="40% - Énfasis6 2" xfId="49"/>
    <cellStyle name="60% - Énfasis1 2" xfId="30"/>
    <cellStyle name="60% - Énfasis2 2" xfId="34"/>
    <cellStyle name="60% - Énfasis3 2" xfId="38"/>
    <cellStyle name="60% - Énfasis4 2" xfId="42"/>
    <cellStyle name="60% - Énfasis5 2" xfId="46"/>
    <cellStyle name="60% - Énfasis6 2" xfId="50"/>
    <cellStyle name="Buena 2" xfId="15"/>
    <cellStyle name="Cálculo 2" xfId="20"/>
    <cellStyle name="Celda de comprobación 2" xfId="22"/>
    <cellStyle name="Celda vinculada 2" xfId="21"/>
    <cellStyle name="Encabezado 4 2" xfId="14"/>
    <cellStyle name="Énfasis1 2" xfId="27"/>
    <cellStyle name="Énfasis2 2" xfId="31"/>
    <cellStyle name="Énfasis3 2" xfId="35"/>
    <cellStyle name="Énfasis4 2" xfId="39"/>
    <cellStyle name="Énfasis5 2" xfId="43"/>
    <cellStyle name="Énfasis6 2" xfId="47"/>
    <cellStyle name="Entrada 2" xfId="18"/>
    <cellStyle name="Euro" xfId="1"/>
    <cellStyle name="Heading" xfId="51"/>
    <cellStyle name="Heading1" xfId="52"/>
    <cellStyle name="Incorrecto 2" xfId="16"/>
    <cellStyle name="Millares 2" xfId="3"/>
    <cellStyle name="Neutral 2" xfId="17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2 2 2" xfId="9"/>
    <cellStyle name="Normal 3 2 3" xfId="8"/>
    <cellStyle name="Normal 3 2 3 2" xfId="58"/>
    <cellStyle name="Normal 3 2 3 2 2" xfId="59"/>
    <cellStyle name="Normal 3 2 3 2 3" xfId="60"/>
    <cellStyle name="Normal 3 2 3 3" xfId="56"/>
    <cellStyle name="Normal 3 2 4" xfId="57"/>
    <cellStyle name="Normal 4" xfId="10"/>
    <cellStyle name="Notas 2" xfId="24"/>
    <cellStyle name="Result" xfId="53"/>
    <cellStyle name="Result2" xfId="54"/>
    <cellStyle name="Salida 2" xfId="19"/>
    <cellStyle name="Texto de advertencia 2" xfId="23"/>
    <cellStyle name="Texto explicativo 2" xfId="25"/>
    <cellStyle name="Título 1" xfId="55"/>
    <cellStyle name="Título 2 2" xfId="12"/>
    <cellStyle name="Título 3 2" xfId="13"/>
    <cellStyle name="Título 4" xfId="11"/>
    <cellStyle name="Total 2" xfId="26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NOV. /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274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A1-4E3E-80C6-03AD4AB364EF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NOV. 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446096654275093E-2"/>
                  <c:y val="2.6525198938992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264</c:v>
                </c:pt>
                <c:pt idx="1">
                  <c:v>7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A1-4E3E-80C6-03AD4AB364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2997760"/>
        <c:axId val="38663808"/>
        <c:axId val="0"/>
      </c:bar3DChart>
      <c:catAx>
        <c:axId val="242997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38663808"/>
        <c:crosses val="autoZero"/>
        <c:auto val="1"/>
        <c:lblAlgn val="ctr"/>
        <c:lblOffset val="100"/>
        <c:noMultiLvlLbl val="0"/>
      </c:catAx>
      <c:valAx>
        <c:axId val="38663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42997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5494872491071261"/>
          <c:w val="0.14088427931883285"/>
          <c:h val="0.1221303703084860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5-4AB1-B888-A93892734D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2737664"/>
        <c:axId val="265151616"/>
        <c:axId val="0"/>
      </c:bar3DChart>
      <c:catAx>
        <c:axId val="2427376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65151616"/>
        <c:crosses val="autoZero"/>
        <c:auto val="1"/>
        <c:lblAlgn val="ctr"/>
        <c:lblOffset val="100"/>
        <c:noMultiLvlLbl val="0"/>
      </c:catAx>
      <c:valAx>
        <c:axId val="26515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27376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01"/>
          <c:w val="0.81388888888889765"/>
          <c:h val="0.61724140781616288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0.17106696811413424"/>
                  <c:y val="-8.05798357774085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A-487E-965B-19C6DB3B5F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17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DA-487E-965B-19C6DB3B5F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0492981855529"/>
          <c:y val="6.6115702479338845E-2"/>
          <c:w val="0.83721157137966451"/>
          <c:h val="0.9090909090909090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'!$C$12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53E-2"/>
                  <c:y val="-6.3091482649844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22-4816-B5CF-F6A907049E11}"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22-4816-B5CF-F6A907049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'!$B$13:$B$14</c:f>
              <c:strCache>
                <c:ptCount val="2"/>
                <c:pt idx="0">
                  <c:v>GRÚAS 2020</c:v>
                </c:pt>
                <c:pt idx="1">
                  <c:v>GRUAS 2021</c:v>
                </c:pt>
              </c:strCache>
            </c:strRef>
          </c:cat>
          <c:val>
            <c:numRef>
              <c:f>'SERV. GRUAS '!$C$13:$C$14</c:f>
              <c:numCache>
                <c:formatCode>General</c:formatCode>
                <c:ptCount val="2"/>
                <c:pt idx="0">
                  <c:v>246</c:v>
                </c:pt>
                <c:pt idx="1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22-4816-B5CF-F6A907049E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42738688"/>
        <c:axId val="272271040"/>
        <c:axId val="0"/>
      </c:bar3DChart>
      <c:catAx>
        <c:axId val="2427386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72271040"/>
        <c:crosses val="autoZero"/>
        <c:auto val="1"/>
        <c:lblAlgn val="ctr"/>
        <c:lblOffset val="100"/>
        <c:noMultiLvlLbl val="0"/>
      </c:catAx>
      <c:valAx>
        <c:axId val="27227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24273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NOV. / 2021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3F-47D8-8368-12D5EC37EECE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F-47D8-8368-12D5EC37E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476</c:v>
                </c:pt>
                <c:pt idx="1">
                  <c:v>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3F-47D8-8368-12D5EC37EECE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NOV. /2020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3F-47D8-8368-12D5EC37EECE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F-47D8-8368-12D5EC37E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642</c:v>
                </c:pt>
                <c:pt idx="1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3F-47D8-8368-12D5EC37EE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3062784"/>
        <c:axId val="272298496"/>
        <c:axId val="0"/>
      </c:bar3DChart>
      <c:catAx>
        <c:axId val="243062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2298496"/>
        <c:crosses val="autoZero"/>
        <c:auto val="1"/>
        <c:lblAlgn val="ctr"/>
        <c:lblOffset val="100"/>
        <c:noMultiLvlLbl val="0"/>
      </c:catAx>
      <c:valAx>
        <c:axId val="272298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3062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1809670072232712"/>
          <c:y val="8.0674845111445681E-2"/>
          <c:w val="0.22079325828073146"/>
          <c:h val="0.19872806259719103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8738033072236731E-2"/>
                  <c:y val="-3.4744842562432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5-46D4-81E2-6A023FF4CC73}"/>
            </c:ext>
          </c:extLst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625761531766752E-3"/>
                  <c:y val="-6.9489685124864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A5-46D4-81E2-6A023FF4CC73}"/>
            </c:ext>
          </c:extLst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219321148824424E-3"/>
                  <c:y val="-2.171552660152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A5-46D4-81E2-6A023FF4CC73}"/>
            </c:ext>
          </c:extLst>
        </c:ser>
        <c:ser>
          <c:idx val="4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3516100957354219E-2"/>
                  <c:y val="-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5-46D4-81E2-6A023FF4CC73}"/>
            </c:ext>
          </c:extLst>
        </c:ser>
        <c:ser>
          <c:idx val="3"/>
          <c:order val="4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val>
            <c:numRef>
              <c:f>'SALIDAS DIF.  MULTA'!$I$17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3250176"/>
        <c:axId val="273581184"/>
        <c:axId val="0"/>
      </c:bar3DChart>
      <c:catAx>
        <c:axId val="24325017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273581184"/>
        <c:crosses val="autoZero"/>
        <c:auto val="1"/>
        <c:lblAlgn val="ctr"/>
        <c:lblOffset val="100"/>
        <c:noMultiLvlLbl val="0"/>
      </c:catAx>
      <c:valAx>
        <c:axId val="273581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32501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NOV. /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42</c:v>
                </c:pt>
                <c:pt idx="4">
                  <c:v>65</c:v>
                </c:pt>
                <c:pt idx="5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73-4F37-ACD2-B1F25F1D9E4B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NOV.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21</c:v>
                </c:pt>
                <c:pt idx="3">
                  <c:v>35</c:v>
                </c:pt>
                <c:pt idx="4">
                  <c:v>57</c:v>
                </c:pt>
                <c:pt idx="5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73-4F37-ACD2-B1F25F1D9E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1944704"/>
        <c:axId val="153447232"/>
        <c:axId val="0"/>
      </c:bar3DChart>
      <c:catAx>
        <c:axId val="27194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3447232"/>
        <c:crosses val="autoZero"/>
        <c:auto val="1"/>
        <c:lblAlgn val="ctr"/>
        <c:lblOffset val="100"/>
        <c:noMultiLvlLbl val="0"/>
      </c:catAx>
      <c:valAx>
        <c:axId val="15344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1944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78"/>
          <c:w val="0.16467510599636584"/>
          <c:h val="0.11248049555732133"/>
        </c:manualLayout>
      </c:layout>
      <c:overlay val="0"/>
      <c:txPr>
        <a:bodyPr rot="0" vert="horz"/>
        <a:lstStyle/>
        <a:p>
          <a:pPr>
            <a:defRPr sz="105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NOV /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16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C-4EA5-A380-1AF6163FDD3E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NOV.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C-4EA5-A380-1AF6163FD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3405440"/>
        <c:axId val="166261824"/>
        <c:axId val="0"/>
      </c:bar3DChart>
      <c:catAx>
        <c:axId val="27340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6261824"/>
        <c:crosses val="autoZero"/>
        <c:auto val="1"/>
        <c:lblAlgn val="ctr"/>
        <c:lblOffset val="100"/>
        <c:noMultiLvlLbl val="0"/>
      </c:catAx>
      <c:valAx>
        <c:axId val="166261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3405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2"/>
          <c:w val="0.17416836459717031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NOV. / 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363-4F73-AE8D-90F672F863B9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63-4F73-AE8D-90F672F863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63-4F73-AE8D-90F672F863B9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NOV. 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63-4F73-AE8D-90F672F863B9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3-4F73-AE8D-90F672F863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363-4F73-AE8D-90F672F863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3407488"/>
        <c:axId val="277425536"/>
        <c:axId val="0"/>
      </c:bar3DChart>
      <c:catAx>
        <c:axId val="27340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7425536"/>
        <c:crosses val="autoZero"/>
        <c:auto val="1"/>
        <c:lblAlgn val="ctr"/>
        <c:lblOffset val="100"/>
        <c:noMultiLvlLbl val="0"/>
      </c:catAx>
      <c:valAx>
        <c:axId val="277425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34074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47E-2"/>
          <c:y val="0.85311446606364283"/>
          <c:w val="0.14144783298026845"/>
          <c:h val="0.105644563024663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BC-4377-AD7D-0A30F57696D8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BC-4377-AD7D-0A30F57696D8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BC-4377-AD7D-0A30F57696D8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BC-4377-AD7D-0A30F57696D8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1BC-4377-AD7D-0A30F57696D8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1BC-4377-AD7D-0A30F57696D8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1BC-4377-AD7D-0A30F57696D8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1BC-4377-AD7D-0A30F57696D8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1BC-4377-AD7D-0A30F57696D8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1BC-4377-AD7D-0A30F57696D8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1BC-4377-AD7D-0A30F57696D8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1BC-4377-AD7D-0A30F57696D8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1BC-4377-AD7D-0A30F57696D8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1BC-4377-AD7D-0A30F57696D8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1BC-4377-AD7D-0A30F57696D8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21BC-4377-AD7D-0A30F57696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6938624"/>
        <c:axId val="151281664"/>
        <c:axId val="0"/>
      </c:bar3DChart>
      <c:catAx>
        <c:axId val="286938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281664"/>
        <c:crosses val="autoZero"/>
        <c:auto val="1"/>
        <c:lblAlgn val="ctr"/>
        <c:lblOffset val="100"/>
        <c:noMultiLvlLbl val="0"/>
      </c:catAx>
      <c:valAx>
        <c:axId val="1512816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286938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23E-3"/>
          <c:y val="0.22827715355805245"/>
          <c:w val="0.95791487326638802"/>
          <c:h val="0.666660473620592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5-44D4-B818-E5DAC03F46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58679552"/>
        <c:axId val="151283968"/>
        <c:axId val="0"/>
      </c:bar3DChart>
      <c:catAx>
        <c:axId val="358679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283968"/>
        <c:crosses val="autoZero"/>
        <c:auto val="1"/>
        <c:lblAlgn val="ctr"/>
        <c:lblOffset val="100"/>
        <c:noMultiLvlLbl val="0"/>
      </c:catAx>
      <c:valAx>
        <c:axId val="1512839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3586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14</c:v>
                </c:pt>
                <c:pt idx="8">
                  <c:v>31</c:v>
                </c:pt>
                <c:pt idx="9">
                  <c:v>10</c:v>
                </c:pt>
                <c:pt idx="10">
                  <c:v>14</c:v>
                </c:pt>
                <c:pt idx="11">
                  <c:v>21</c:v>
                </c:pt>
                <c:pt idx="12">
                  <c:v>15</c:v>
                </c:pt>
                <c:pt idx="13">
                  <c:v>19</c:v>
                </c:pt>
                <c:pt idx="14">
                  <c:v>19</c:v>
                </c:pt>
                <c:pt idx="15">
                  <c:v>22</c:v>
                </c:pt>
                <c:pt idx="16">
                  <c:v>18</c:v>
                </c:pt>
                <c:pt idx="17">
                  <c:v>18</c:v>
                </c:pt>
                <c:pt idx="18">
                  <c:v>12</c:v>
                </c:pt>
                <c:pt idx="19">
                  <c:v>18</c:v>
                </c:pt>
                <c:pt idx="20">
                  <c:v>19</c:v>
                </c:pt>
                <c:pt idx="21">
                  <c:v>3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B-4F25-8821-F53282236D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54104320"/>
        <c:axId val="154189824"/>
        <c:axId val="0"/>
      </c:bar3DChart>
      <c:catAx>
        <c:axId val="15410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189824"/>
        <c:crosses val="autoZero"/>
        <c:auto val="1"/>
        <c:lblAlgn val="ctr"/>
        <c:lblOffset val="100"/>
        <c:noMultiLvlLbl val="0"/>
      </c:catAx>
      <c:valAx>
        <c:axId val="154189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104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14</c:v>
                </c:pt>
                <c:pt idx="8">
                  <c:v>31</c:v>
                </c:pt>
                <c:pt idx="9">
                  <c:v>10</c:v>
                </c:pt>
                <c:pt idx="10">
                  <c:v>14</c:v>
                </c:pt>
                <c:pt idx="11">
                  <c:v>21</c:v>
                </c:pt>
                <c:pt idx="12">
                  <c:v>15</c:v>
                </c:pt>
                <c:pt idx="13">
                  <c:v>19</c:v>
                </c:pt>
                <c:pt idx="14">
                  <c:v>19</c:v>
                </c:pt>
                <c:pt idx="15">
                  <c:v>22</c:v>
                </c:pt>
                <c:pt idx="16">
                  <c:v>18</c:v>
                </c:pt>
                <c:pt idx="17">
                  <c:v>18</c:v>
                </c:pt>
                <c:pt idx="18">
                  <c:v>12</c:v>
                </c:pt>
                <c:pt idx="19">
                  <c:v>18</c:v>
                </c:pt>
                <c:pt idx="20">
                  <c:v>19</c:v>
                </c:pt>
                <c:pt idx="21">
                  <c:v>3</c:v>
                </c:pt>
                <c:pt idx="22">
                  <c:v>9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A8-4F6B-B76C-2716C56185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5-42F2-8D14-C1DF65668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107392"/>
        <c:axId val="265150464"/>
        <c:axId val="0"/>
      </c:bar3DChart>
      <c:catAx>
        <c:axId val="154107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65150464"/>
        <c:crosses val="autoZero"/>
        <c:auto val="1"/>
        <c:lblAlgn val="ctr"/>
        <c:lblOffset val="100"/>
        <c:noMultiLvlLbl val="0"/>
      </c:catAx>
      <c:valAx>
        <c:axId val="26515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41073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0.png"/><Relationship Id="rId1" Type="http://schemas.openxmlformats.org/officeDocument/2006/relationships/chart" Target="../charts/chart13.xml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image" Target="../media/image7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6.pn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673100</xdr:colOff>
      <xdr:row>37</xdr:row>
      <xdr:rowOff>114300</xdr:rowOff>
    </xdr:from>
    <xdr:to>
      <xdr:col>14</xdr:col>
      <xdr:colOff>94369</xdr:colOff>
      <xdr:row>41</xdr:row>
      <xdr:rowOff>44450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811000" y="8407400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127000</xdr:colOff>
      <xdr:row>5</xdr:row>
      <xdr:rowOff>38100</xdr:rowOff>
    </xdr:from>
    <xdr:to>
      <xdr:col>1</xdr:col>
      <xdr:colOff>1233447</xdr:colOff>
      <xdr:row>10</xdr:row>
      <xdr:rowOff>360717</xdr:rowOff>
    </xdr:to>
    <xdr:pic>
      <xdr:nvPicPr>
        <xdr:cNvPr id="8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736600" y="8636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1104901</xdr:colOff>
      <xdr:row>5</xdr:row>
      <xdr:rowOff>98425</xdr:rowOff>
    </xdr:from>
    <xdr:to>
      <xdr:col>2</xdr:col>
      <xdr:colOff>106295</xdr:colOff>
      <xdr:row>10</xdr:row>
      <xdr:rowOff>327025</xdr:rowOff>
    </xdr:to>
    <xdr:pic>
      <xdr:nvPicPr>
        <xdr:cNvPr id="9" name="8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714501" y="9239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10</xdr:col>
      <xdr:colOff>482600</xdr:colOff>
      <xdr:row>30</xdr:row>
      <xdr:rowOff>149678</xdr:rowOff>
    </xdr:from>
    <xdr:to>
      <xdr:col>12</xdr:col>
      <xdr:colOff>703969</xdr:colOff>
      <xdr:row>33</xdr:row>
      <xdr:rowOff>168728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99600" y="71219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</xdr:row>
      <xdr:rowOff>38100</xdr:rowOff>
    </xdr:from>
    <xdr:to>
      <xdr:col>1</xdr:col>
      <xdr:colOff>1144547</xdr:colOff>
      <xdr:row>8</xdr:row>
      <xdr:rowOff>233717</xdr:rowOff>
    </xdr:to>
    <xdr:pic>
      <xdr:nvPicPr>
        <xdr:cNvPr id="8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33400" y="6096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1016001</xdr:colOff>
      <xdr:row>3</xdr:row>
      <xdr:rowOff>98425</xdr:rowOff>
    </xdr:from>
    <xdr:to>
      <xdr:col>1</xdr:col>
      <xdr:colOff>2062095</xdr:colOff>
      <xdr:row>8</xdr:row>
      <xdr:rowOff>200025</xdr:rowOff>
    </xdr:to>
    <xdr:pic>
      <xdr:nvPicPr>
        <xdr:cNvPr id="9" name="8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11301" y="6699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3981449</xdr:colOff>
      <xdr:row>35</xdr:row>
      <xdr:rowOff>105839</xdr:rowOff>
    </xdr:from>
    <xdr:to>
      <xdr:col>2</xdr:col>
      <xdr:colOff>866775</xdr:colOff>
      <xdr:row>39</xdr:row>
      <xdr:rowOff>25852</xdr:rowOff>
    </xdr:to>
    <xdr:pic>
      <xdr:nvPicPr>
        <xdr:cNvPr id="3" name="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190999" y="7325789"/>
          <a:ext cx="1714501" cy="567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0</xdr:row>
      <xdr:rowOff>47625</xdr:rowOff>
    </xdr:from>
    <xdr:to>
      <xdr:col>1</xdr:col>
      <xdr:colOff>1220747</xdr:colOff>
      <xdr:row>7</xdr:row>
      <xdr:rowOff>62267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891" t="6667" r="12605" b="13333"/>
        <a:stretch/>
      </xdr:blipFill>
      <xdr:spPr bwMode="auto">
        <a:xfrm>
          <a:off x="323850" y="47625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1092201</xdr:colOff>
      <xdr:row>0</xdr:row>
      <xdr:rowOff>107950</xdr:rowOff>
    </xdr:from>
    <xdr:to>
      <xdr:col>1</xdr:col>
      <xdr:colOff>2138295</xdr:colOff>
      <xdr:row>7</xdr:row>
      <xdr:rowOff>28575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301751" y="107950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190501</xdr:rowOff>
    </xdr:from>
    <xdr:to>
      <xdr:col>13</xdr:col>
      <xdr:colOff>114300</xdr:colOff>
      <xdr:row>22</xdr:row>
      <xdr:rowOff>76201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25400</xdr:colOff>
      <xdr:row>24</xdr:row>
      <xdr:rowOff>175078</xdr:rowOff>
    </xdr:from>
    <xdr:to>
      <xdr:col>12</xdr:col>
      <xdr:colOff>246769</xdr:colOff>
      <xdr:row>26</xdr:row>
      <xdr:rowOff>67128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944100" y="74394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165100</xdr:colOff>
      <xdr:row>3</xdr:row>
      <xdr:rowOff>63500</xdr:rowOff>
    </xdr:from>
    <xdr:to>
      <xdr:col>0</xdr:col>
      <xdr:colOff>1271547</xdr:colOff>
      <xdr:row>8</xdr:row>
      <xdr:rowOff>259117</xdr:rowOff>
    </xdr:to>
    <xdr:pic>
      <xdr:nvPicPr>
        <xdr:cNvPr id="7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165100" y="6350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1143001</xdr:colOff>
      <xdr:row>3</xdr:row>
      <xdr:rowOff>123825</xdr:rowOff>
    </xdr:from>
    <xdr:to>
      <xdr:col>1</xdr:col>
      <xdr:colOff>372995</xdr:colOff>
      <xdr:row>8</xdr:row>
      <xdr:rowOff>225425</xdr:rowOff>
    </xdr:to>
    <xdr:pic>
      <xdr:nvPicPr>
        <xdr:cNvPr id="8" name="7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3001" y="695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20</xdr:row>
      <xdr:rowOff>161925</xdr:rowOff>
    </xdr:from>
    <xdr:to>
      <xdr:col>8</xdr:col>
      <xdr:colOff>762001</xdr:colOff>
      <xdr:row>36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771525</xdr:colOff>
      <xdr:row>38</xdr:row>
      <xdr:rowOff>83003</xdr:rowOff>
    </xdr:from>
    <xdr:to>
      <xdr:col>10</xdr:col>
      <xdr:colOff>535694</xdr:colOff>
      <xdr:row>42</xdr:row>
      <xdr:rowOff>25853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58325" y="7541078"/>
          <a:ext cx="187871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0</xdr:row>
      <xdr:rowOff>0</xdr:rowOff>
    </xdr:from>
    <xdr:to>
      <xdr:col>1</xdr:col>
      <xdr:colOff>1249322</xdr:colOff>
      <xdr:row>7</xdr:row>
      <xdr:rowOff>14642</xdr:rowOff>
    </xdr:to>
    <xdr:pic>
      <xdr:nvPicPr>
        <xdr:cNvPr id="7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04825" y="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1120776</xdr:colOff>
      <xdr:row>0</xdr:row>
      <xdr:rowOff>60325</xdr:rowOff>
    </xdr:from>
    <xdr:to>
      <xdr:col>2</xdr:col>
      <xdr:colOff>880995</xdr:colOff>
      <xdr:row>6</xdr:row>
      <xdr:rowOff>142875</xdr:rowOff>
    </xdr:to>
    <xdr:pic>
      <xdr:nvPicPr>
        <xdr:cNvPr id="8" name="7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482726" y="60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357414</xdr:colOff>
      <xdr:row>13</xdr:row>
      <xdr:rowOff>413658</xdr:rowOff>
    </xdr:from>
    <xdr:to>
      <xdr:col>14</xdr:col>
      <xdr:colOff>700314</xdr:colOff>
      <xdr:row>32</xdr:row>
      <xdr:rowOff>146958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693963</xdr:colOff>
      <xdr:row>38</xdr:row>
      <xdr:rowOff>13607</xdr:rowOff>
    </xdr:from>
    <xdr:to>
      <xdr:col>14</xdr:col>
      <xdr:colOff>107068</xdr:colOff>
      <xdr:row>40</xdr:row>
      <xdr:rowOff>195943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416392" y="9144000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530679</xdr:colOff>
      <xdr:row>5</xdr:row>
      <xdr:rowOff>149679</xdr:rowOff>
    </xdr:from>
    <xdr:to>
      <xdr:col>1</xdr:col>
      <xdr:colOff>1079233</xdr:colOff>
      <xdr:row>11</xdr:row>
      <xdr:rowOff>45939</xdr:rowOff>
    </xdr:to>
    <xdr:pic>
      <xdr:nvPicPr>
        <xdr:cNvPr id="10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30679" y="1102179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950687</xdr:colOff>
      <xdr:row>6</xdr:row>
      <xdr:rowOff>19504</xdr:rowOff>
    </xdr:from>
    <xdr:to>
      <xdr:col>1</xdr:col>
      <xdr:colOff>1996781</xdr:colOff>
      <xdr:row>11</xdr:row>
      <xdr:rowOff>12247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08580" y="1162504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12</xdr:row>
      <xdr:rowOff>165100</xdr:rowOff>
    </xdr:from>
    <xdr:to>
      <xdr:col>13</xdr:col>
      <xdr:colOff>419100</xdr:colOff>
      <xdr:row>26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31</xdr:row>
      <xdr:rowOff>9978</xdr:rowOff>
    </xdr:from>
    <xdr:to>
      <xdr:col>13</xdr:col>
      <xdr:colOff>335669</xdr:colOff>
      <xdr:row>34</xdr:row>
      <xdr:rowOff>29028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401300" y="72235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50800</xdr:colOff>
      <xdr:row>2</xdr:row>
      <xdr:rowOff>177800</xdr:rowOff>
    </xdr:from>
    <xdr:to>
      <xdr:col>1</xdr:col>
      <xdr:colOff>1157247</xdr:colOff>
      <xdr:row>8</xdr:row>
      <xdr:rowOff>182917</xdr:rowOff>
    </xdr:to>
    <xdr:pic>
      <xdr:nvPicPr>
        <xdr:cNvPr id="10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71500" y="5588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1028701</xdr:colOff>
      <xdr:row>3</xdr:row>
      <xdr:rowOff>47625</xdr:rowOff>
    </xdr:from>
    <xdr:to>
      <xdr:col>2</xdr:col>
      <xdr:colOff>296795</xdr:colOff>
      <xdr:row>8</xdr:row>
      <xdr:rowOff>149225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49401" y="6191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139700</xdr:rowOff>
    </xdr:from>
    <xdr:to>
      <xdr:col>13</xdr:col>
      <xdr:colOff>152400</xdr:colOff>
      <xdr:row>31</xdr:row>
      <xdr:rowOff>50800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88900</xdr:colOff>
      <xdr:row>32</xdr:row>
      <xdr:rowOff>73478</xdr:rowOff>
    </xdr:from>
    <xdr:to>
      <xdr:col>13</xdr:col>
      <xdr:colOff>310269</xdr:colOff>
      <xdr:row>35</xdr:row>
      <xdr:rowOff>92528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48900" y="74648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50800</xdr:colOff>
      <xdr:row>4</xdr:row>
      <xdr:rowOff>50800</xdr:rowOff>
    </xdr:from>
    <xdr:to>
      <xdr:col>1</xdr:col>
      <xdr:colOff>1157247</xdr:colOff>
      <xdr:row>9</xdr:row>
      <xdr:rowOff>30517</xdr:rowOff>
    </xdr:to>
    <xdr:pic>
      <xdr:nvPicPr>
        <xdr:cNvPr id="9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58800" y="8128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1028701</xdr:colOff>
      <xdr:row>4</xdr:row>
      <xdr:rowOff>111125</xdr:rowOff>
    </xdr:from>
    <xdr:to>
      <xdr:col>2</xdr:col>
      <xdr:colOff>423795</xdr:colOff>
      <xdr:row>8</xdr:row>
      <xdr:rowOff>403225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36701" y="8731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47623</xdr:rowOff>
    </xdr:from>
    <xdr:to>
      <xdr:col>18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523874</xdr:colOff>
      <xdr:row>26</xdr:row>
      <xdr:rowOff>28575</xdr:rowOff>
    </xdr:from>
    <xdr:to>
      <xdr:col>17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1276351</xdr:colOff>
      <xdr:row>40</xdr:row>
      <xdr:rowOff>232787</xdr:rowOff>
    </xdr:from>
    <xdr:to>
      <xdr:col>5</xdr:col>
      <xdr:colOff>1231035</xdr:colOff>
      <xdr:row>41</xdr:row>
      <xdr:rowOff>340177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372351" y="12396212"/>
          <a:ext cx="1535834" cy="4979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1106447</xdr:colOff>
      <xdr:row>7</xdr:row>
      <xdr:rowOff>14642</xdr:rowOff>
    </xdr:to>
    <xdr:pic>
      <xdr:nvPicPr>
        <xdr:cNvPr id="8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0" y="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977901</xdr:colOff>
      <xdr:row>0</xdr:row>
      <xdr:rowOff>60325</xdr:rowOff>
    </xdr:from>
    <xdr:to>
      <xdr:col>0</xdr:col>
      <xdr:colOff>2023995</xdr:colOff>
      <xdr:row>6</xdr:row>
      <xdr:rowOff>142875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77901" y="60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542925</xdr:colOff>
      <xdr:row>0</xdr:row>
      <xdr:rowOff>0</xdr:rowOff>
    </xdr:from>
    <xdr:to>
      <xdr:col>9</xdr:col>
      <xdr:colOff>125372</xdr:colOff>
      <xdr:row>7</xdr:row>
      <xdr:rowOff>14642</xdr:rowOff>
    </xdr:to>
    <xdr:pic>
      <xdr:nvPicPr>
        <xdr:cNvPr id="1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9534525" y="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758826</xdr:colOff>
      <xdr:row>0</xdr:row>
      <xdr:rowOff>60325</xdr:rowOff>
    </xdr:from>
    <xdr:to>
      <xdr:col>10</xdr:col>
      <xdr:colOff>280920</xdr:colOff>
      <xdr:row>6</xdr:row>
      <xdr:rowOff>142875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12426" y="60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857250</xdr:colOff>
      <xdr:row>41</xdr:row>
      <xdr:rowOff>266700</xdr:rowOff>
    </xdr:from>
    <xdr:to>
      <xdr:col>7</xdr:col>
      <xdr:colOff>133350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238250" y="12411075"/>
          <a:ext cx="68199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s-MX" sz="1400" b="1"/>
            <a:t>                                             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1000126</xdr:colOff>
      <xdr:row>37</xdr:row>
      <xdr:rowOff>38375</xdr:rowOff>
    </xdr:from>
    <xdr:to>
      <xdr:col>6</xdr:col>
      <xdr:colOff>1031941</xdr:colOff>
      <xdr:row>38</xdr:row>
      <xdr:rowOff>191886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29376" y="11077850"/>
          <a:ext cx="1489140" cy="5059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352425</xdr:colOff>
      <xdr:row>0</xdr:row>
      <xdr:rowOff>28575</xdr:rowOff>
    </xdr:from>
    <xdr:to>
      <xdr:col>1</xdr:col>
      <xdr:colOff>1077872</xdr:colOff>
      <xdr:row>7</xdr:row>
      <xdr:rowOff>43217</xdr:rowOff>
    </xdr:to>
    <xdr:pic>
      <xdr:nvPicPr>
        <xdr:cNvPr id="1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352425" y="28575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949326</xdr:colOff>
      <xdr:row>0</xdr:row>
      <xdr:rowOff>88900</xdr:rowOff>
    </xdr:from>
    <xdr:to>
      <xdr:col>2</xdr:col>
      <xdr:colOff>490470</xdr:colOff>
      <xdr:row>7</xdr:row>
      <xdr:rowOff>9525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330326" y="88900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200025</xdr:colOff>
      <xdr:row>41</xdr:row>
      <xdr:rowOff>142875</xdr:rowOff>
    </xdr:from>
    <xdr:to>
      <xdr:col>1</xdr:col>
      <xdr:colOff>1306472</xdr:colOff>
      <xdr:row>44</xdr:row>
      <xdr:rowOff>119417</xdr:rowOff>
    </xdr:to>
    <xdr:pic>
      <xdr:nvPicPr>
        <xdr:cNvPr id="14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581025" y="1228725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1177926</xdr:colOff>
      <xdr:row>41</xdr:row>
      <xdr:rowOff>203200</xdr:rowOff>
    </xdr:from>
    <xdr:to>
      <xdr:col>2</xdr:col>
      <xdr:colOff>719070</xdr:colOff>
      <xdr:row>44</xdr:row>
      <xdr:rowOff>85725</xdr:rowOff>
    </xdr:to>
    <xdr:pic>
      <xdr:nvPicPr>
        <xdr:cNvPr id="15" name="1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58926" y="1234757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609600</xdr:colOff>
      <xdr:row>37</xdr:row>
      <xdr:rowOff>244928</xdr:rowOff>
    </xdr:from>
    <xdr:to>
      <xdr:col>6</xdr:col>
      <xdr:colOff>973844</xdr:colOff>
      <xdr:row>39</xdr:row>
      <xdr:rowOff>130628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715000" y="11417753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114301</xdr:colOff>
      <xdr:row>2</xdr:row>
      <xdr:rowOff>76200</xdr:rowOff>
    </xdr:from>
    <xdr:to>
      <xdr:col>1</xdr:col>
      <xdr:colOff>1028701</xdr:colOff>
      <xdr:row>8</xdr:row>
      <xdr:rowOff>110637</xdr:rowOff>
    </xdr:to>
    <xdr:pic>
      <xdr:nvPicPr>
        <xdr:cNvPr id="1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/>
        <a:srcRect l="16891" t="6667" r="12605" b="13333"/>
        <a:stretch/>
      </xdr:blipFill>
      <xdr:spPr bwMode="auto">
        <a:xfrm>
          <a:off x="295276" y="400050"/>
          <a:ext cx="914400" cy="948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1092201</xdr:colOff>
      <xdr:row>2</xdr:row>
      <xdr:rowOff>136525</xdr:rowOff>
    </xdr:from>
    <xdr:to>
      <xdr:col>2</xdr:col>
      <xdr:colOff>495300</xdr:colOff>
      <xdr:row>8</xdr:row>
      <xdr:rowOff>79536</xdr:rowOff>
    </xdr:to>
    <xdr:pic>
      <xdr:nvPicPr>
        <xdr:cNvPr id="13" name="1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73176" y="460375"/>
          <a:ext cx="850899" cy="8574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295275</xdr:colOff>
      <xdr:row>41</xdr:row>
      <xdr:rowOff>133350</xdr:rowOff>
    </xdr:from>
    <xdr:to>
      <xdr:col>1</xdr:col>
      <xdr:colOff>1219200</xdr:colOff>
      <xdr:row>43</xdr:row>
      <xdr:rowOff>311021</xdr:rowOff>
    </xdr:to>
    <xdr:pic>
      <xdr:nvPicPr>
        <xdr:cNvPr id="14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/>
        <a:srcRect l="16891" t="6667" r="12605" b="13333"/>
        <a:stretch/>
      </xdr:blipFill>
      <xdr:spPr bwMode="auto">
        <a:xfrm>
          <a:off x="476250" y="12582525"/>
          <a:ext cx="923925" cy="958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1301751</xdr:colOff>
      <xdr:row>41</xdr:row>
      <xdr:rowOff>142348</xdr:rowOff>
    </xdr:from>
    <xdr:to>
      <xdr:col>2</xdr:col>
      <xdr:colOff>752475</xdr:colOff>
      <xdr:row>43</xdr:row>
      <xdr:rowOff>266699</xdr:rowOff>
    </xdr:to>
    <xdr:pic>
      <xdr:nvPicPr>
        <xdr:cNvPr id="15" name="1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482726" y="12591523"/>
          <a:ext cx="898524" cy="905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1123951</xdr:colOff>
      <xdr:row>41</xdr:row>
      <xdr:rowOff>93649</xdr:rowOff>
    </xdr:from>
    <xdr:to>
      <xdr:col>2</xdr:col>
      <xdr:colOff>2677641</xdr:colOff>
      <xdr:row>42</xdr:row>
      <xdr:rowOff>244928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924551" y="11485549"/>
          <a:ext cx="1553690" cy="5037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104776</xdr:colOff>
      <xdr:row>1</xdr:row>
      <xdr:rowOff>28576</xdr:rowOff>
    </xdr:from>
    <xdr:to>
      <xdr:col>1</xdr:col>
      <xdr:colOff>1022706</xdr:colOff>
      <xdr:row>7</xdr:row>
      <xdr:rowOff>9526</xdr:rowOff>
    </xdr:to>
    <xdr:pic>
      <xdr:nvPicPr>
        <xdr:cNvPr id="6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891" t="6667" r="12605" b="13333"/>
        <a:stretch/>
      </xdr:blipFill>
      <xdr:spPr bwMode="auto">
        <a:xfrm>
          <a:off x="419101" y="190501"/>
          <a:ext cx="91793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1063626</xdr:colOff>
      <xdr:row>1</xdr:row>
      <xdr:rowOff>31750</xdr:rowOff>
    </xdr:from>
    <xdr:to>
      <xdr:col>1</xdr:col>
      <xdr:colOff>1962150</xdr:colOff>
      <xdr:row>6</xdr:row>
      <xdr:rowOff>127526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377951" y="193675"/>
          <a:ext cx="898524" cy="905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DxfId="104" dataDxfId="102" headerRowBorderDxfId="103" tableBorderDxfId="101" totalsRowBorderDxfId="100">
  <autoFilter ref="B13:D22"/>
  <tableColumns count="3">
    <tableColumn id="1" name="CONCEPTO" dataDxfId="99"/>
    <tableColumn id="2" name="NOV. / 2021" dataDxfId="98"/>
    <tableColumn id="3" name="NOV. /2020" dataDxfId="97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1" totalsRowShown="0" headerRowDxfId="36" dataDxfId="34" headerRowBorderDxfId="35" tableBorderDxfId="33" headerRowCellStyle="Normal 2">
  <tableColumns count="2">
    <tableColumn id="1" name="VEHICULO" dataDxfId="32" dataCellStyle="Normal 2"/>
    <tableColumn id="2" name="CANTIDAD" dataDxfId="31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30" dataDxfId="28" headerRowBorderDxfId="29" tableBorderDxfId="27">
  <autoFilter ref="B12:C16"/>
  <tableColumns count="2">
    <tableColumn id="1" name="CONCEPTO" dataDxfId="26"/>
    <tableColumn id="2" name="NOVIEMBRE" dataDxfId="2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B11:C35" totalsRowShown="0" headerRowDxfId="24" headerRowBorderDxfId="23" tableBorderDxfId="22" totalsRowBorderDxfId="21">
  <autoFilter ref="B11:C35"/>
  <tableColumns count="2">
    <tableColumn id="1" name="CRUCERO" dataDxfId="20"/>
    <tableColumn id="2" name="No. INCIDENTES" dataDxfId="19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18" dataDxfId="16" headerRowBorderDxfId="17" tableBorderDxfId="15">
  <autoFilter ref="A12:C17"/>
  <tableColumns count="3">
    <tableColumn id="1" name="CONCEPTO" dataDxfId="14"/>
    <tableColumn id="2" name="NOV. / 2021" dataDxfId="13"/>
    <tableColumn id="3" name="NOV. /2020" dataDxfId="12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11" dataDxfId="10" tableBorderDxfId="9">
  <tableColumns count="9">
    <tableColumn id="1" name="Columna1" dataDxfId="8"/>
    <tableColumn id="2" name="CUMPLIDOS" dataDxfId="7"/>
    <tableColumn id="3" name="ACTIVIDAD" dataDxfId="6"/>
    <tableColumn id="4" name="AMONESTADOS" dataDxfId="5"/>
    <tableColumn id="5" name="SIN EVIDENCIA" dataDxfId="4"/>
    <tableColumn id="6" name="PREESC. MÉDICA" dataDxfId="3"/>
    <tableColumn id="7" name="A.A." dataDxfId="2"/>
    <tableColumn id="9" name="OTROS MOTIVOS" dataDxfId="1"/>
    <tableColumn id="8" name="Columna2" dataDxfId="0">
      <calculatedColumnFormula>SUM(C10:I10)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6" dataDxfId="94" headerRowBorderDxfId="95" tableBorderDxfId="93">
  <autoFilter ref="B14:D22"/>
  <sortState ref="B18:D25">
    <sortCondition ref="C18:C25"/>
  </sortState>
  <tableColumns count="3">
    <tableColumn id="1" name="CONCEPTOS" dataDxfId="92" dataCellStyle="Normal 2"/>
    <tableColumn id="2" name="NOV. / 2021" dataDxfId="91" dataCellStyle="Normal 2"/>
    <tableColumn id="3" name="NOV. /2020" dataDxfId="90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9" dataDxfId="87" headerRowBorderDxfId="88" tableBorderDxfId="86">
  <autoFilter ref="B14:D19"/>
  <tableColumns count="3">
    <tableColumn id="1" name="CONCEPTO" dataDxfId="85" dataCellStyle="Normal 2"/>
    <tableColumn id="2" name="NOV / 2021" dataDxfId="84" dataCellStyle="Normal 2"/>
    <tableColumn id="3" name="NOV. /2020" dataDxfId="83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2" dataDxfId="80" headerRowBorderDxfId="81" tableBorderDxfId="79">
  <autoFilter ref="B14:D19"/>
  <tableColumns count="3">
    <tableColumn id="1" name="CONCEPTO" dataDxfId="78" dataCellStyle="Normal 2"/>
    <tableColumn id="2" name="NOV. / 2021" dataDxfId="77" dataCellStyle="Normal 2"/>
    <tableColumn id="3" name="NOV. /2020" dataDxfId="76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5" dataDxfId="73" headerRowBorderDxfId="74" tableBorderDxfId="72" headerRowCellStyle="Normal 2">
  <autoFilter ref="A11:F39"/>
  <tableColumns count="6">
    <tableColumn id="1" name="EDAD" dataDxfId="71"/>
    <tableColumn id="2" name="CHOQUES" dataDxfId="70"/>
    <tableColumn id="3" name="ATROPELLOS" dataDxfId="69"/>
    <tableColumn id="4" name="VOLCADURAS" dataDxfId="68"/>
    <tableColumn id="5" name="CAIDA DE PERSONA" dataDxfId="67"/>
    <tableColumn id="6" name="COMPUTO" dataDxfId="66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65" dataDxfId="63" headerRowBorderDxfId="64" tableBorderDxfId="62" headerRowCellStyle="Normal 2" dataCellStyle="Normal 2">
  <tableColumns count="6">
    <tableColumn id="1" name="HORA" dataDxfId="61"/>
    <tableColumn id="2" name="CHOQUES" dataDxfId="60" dataCellStyle="Normal 2"/>
    <tableColumn id="3" name="ATROPELLOS" dataDxfId="59" dataCellStyle="Normal 2"/>
    <tableColumn id="4" name="VOLCADURAS" dataDxfId="58" dataCellStyle="Normal 2"/>
    <tableColumn id="5" name="CAIDA DE PERSONA" dataDxfId="57" dataCellStyle="Normal 2"/>
    <tableColumn id="6" name="COMPUTO" dataDxfId="56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5" dataDxfId="53" headerRowBorderDxfId="54" tableBorderDxfId="52" headerRowCellStyle="Normal 2" dataCellStyle="Normal 2">
  <autoFilter ref="B11:C37"/>
  <tableColumns count="2">
    <tableColumn id="1" name="HORA" dataDxfId="51"/>
    <tableColumn id="2" name="ESTADO  DE EBRIEDAD" dataDxfId="50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49" dataDxfId="47" headerRowBorderDxfId="48" tableBorderDxfId="46" headerRowCellStyle="Normal 2" dataCellStyle="Normal 2">
  <autoFilter ref="B45:C63"/>
  <tableColumns count="2">
    <tableColumn id="1" name="EDAD" dataDxfId="45"/>
    <tableColumn id="2" name="ESTADO  DE EBRIEDAD" dataDxfId="44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3" dataDxfId="41" headerRowBorderDxfId="42" tableBorderDxfId="40" totalsRowBorderDxfId="39" headerRowCellStyle="Normal 2">
  <autoFilter ref="B68:C70"/>
  <tableColumns count="2">
    <tableColumn id="1" name="GENERO " dataDxfId="38" dataCellStyle="Normal 2"/>
    <tableColumn id="2" name="E.E." dataDxfId="37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showWhiteSpace="0" view="pageLayout" topLeftCell="A7" zoomScale="75" zoomScaleNormal="75" zoomScaleSheetLayoutView="75" zoomScalePageLayoutView="75" workbookViewId="0">
      <selection activeCell="B35" sqref="B35"/>
    </sheetView>
  </sheetViews>
  <sheetFormatPr baseColWidth="10" defaultRowHeight="12.75" x14ac:dyDescent="0.2"/>
  <cols>
    <col min="1" max="1" width="8.7109375" style="1" customWidth="1"/>
    <col min="2" max="2" width="29.140625" style="1" customWidth="1"/>
    <col min="3" max="3" width="20.28515625" style="1" bestFit="1" customWidth="1"/>
    <col min="4" max="4" width="19.7109375" style="1" bestFit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  <c r="L9" s="264" t="s">
        <v>158</v>
      </c>
      <c r="M9" s="264"/>
      <c r="N9" s="264"/>
    </row>
    <row r="10" spans="2:14" x14ac:dyDescent="0.2">
      <c r="B10" s="2"/>
      <c r="C10" s="2"/>
      <c r="D10" s="2"/>
      <c r="L10" s="264"/>
      <c r="M10" s="264"/>
      <c r="N10" s="264"/>
    </row>
    <row r="11" spans="2:14" ht="33" customHeight="1" x14ac:dyDescent="0.2">
      <c r="B11" s="263" t="s">
        <v>143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</row>
    <row r="12" spans="2:14" ht="34.5" customHeight="1" thickBot="1" x14ac:dyDescent="0.25">
      <c r="B12" s="2"/>
      <c r="C12" s="2"/>
      <c r="D12" s="44"/>
    </row>
    <row r="13" spans="2:14" ht="21" customHeight="1" thickBot="1" x14ac:dyDescent="0.25">
      <c r="B13" s="218" t="s">
        <v>0</v>
      </c>
      <c r="C13" s="214" t="s">
        <v>159</v>
      </c>
      <c r="D13" s="213" t="s">
        <v>160</v>
      </c>
    </row>
    <row r="14" spans="2:14" ht="30.95" customHeight="1" x14ac:dyDescent="0.2">
      <c r="B14" s="60" t="s">
        <v>1</v>
      </c>
      <c r="C14" s="54">
        <v>274</v>
      </c>
      <c r="D14" s="195">
        <v>264</v>
      </c>
    </row>
    <row r="15" spans="2:14" ht="30.95" customHeight="1" x14ac:dyDescent="0.2">
      <c r="B15" s="56" t="s">
        <v>2</v>
      </c>
      <c r="C15" s="55">
        <v>13</v>
      </c>
      <c r="D15" s="193">
        <v>7</v>
      </c>
    </row>
    <row r="16" spans="2:14" ht="30.95" customHeight="1" x14ac:dyDescent="0.2">
      <c r="B16" s="56" t="s">
        <v>3</v>
      </c>
      <c r="C16" s="55">
        <v>12</v>
      </c>
      <c r="D16" s="193">
        <v>12</v>
      </c>
    </row>
    <row r="17" spans="2:5" ht="30.95" customHeight="1" x14ac:dyDescent="0.2">
      <c r="B17" s="56" t="s">
        <v>4</v>
      </c>
      <c r="C17" s="55">
        <v>0</v>
      </c>
      <c r="D17" s="193">
        <v>0</v>
      </c>
    </row>
    <row r="18" spans="2:5" ht="12.75" customHeight="1" thickBot="1" x14ac:dyDescent="0.25">
      <c r="B18" s="58"/>
      <c r="C18" s="59"/>
      <c r="D18" s="194"/>
    </row>
    <row r="19" spans="2:5" ht="30.95" customHeight="1" thickBot="1" x14ac:dyDescent="0.25">
      <c r="B19" s="216" t="s">
        <v>5</v>
      </c>
      <c r="C19" s="196">
        <f>C14+C15+C16+C17</f>
        <v>299</v>
      </c>
      <c r="D19" s="217">
        <f>D14+D15+D16+D17</f>
        <v>283</v>
      </c>
    </row>
    <row r="20" spans="2:5" ht="12.75" customHeight="1" x14ac:dyDescent="0.2">
      <c r="B20" s="60"/>
      <c r="C20" s="54"/>
      <c r="D20" s="195"/>
    </row>
    <row r="21" spans="2:5" ht="30.95" customHeight="1" x14ac:dyDescent="0.2">
      <c r="B21" s="56" t="s">
        <v>6</v>
      </c>
      <c r="C21" s="55">
        <v>246</v>
      </c>
      <c r="D21" s="193">
        <v>168</v>
      </c>
    </row>
    <row r="22" spans="2:5" ht="30.95" customHeight="1" x14ac:dyDescent="0.2">
      <c r="B22" s="57" t="s">
        <v>7</v>
      </c>
      <c r="C22" s="59">
        <v>3</v>
      </c>
      <c r="D22" s="194">
        <v>1</v>
      </c>
    </row>
    <row r="23" spans="2:5" ht="9" customHeight="1" x14ac:dyDescent="0.2">
      <c r="E23" s="43"/>
    </row>
    <row r="24" spans="2:5" x14ac:dyDescent="0.2">
      <c r="E24" s="43"/>
    </row>
    <row r="25" spans="2:5" x14ac:dyDescent="0.2">
      <c r="E25" s="43"/>
    </row>
    <row r="26" spans="2:5" x14ac:dyDescent="0.2">
      <c r="E26" s="43"/>
    </row>
  </sheetData>
  <mergeCells count="2">
    <mergeCell ref="B11:N11"/>
    <mergeCell ref="L9:N10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5"/>
  <sheetViews>
    <sheetView showGridLines="0" view="pageLayout" topLeftCell="A7" zoomScaleNormal="100" workbookViewId="0">
      <selection activeCell="C36" sqref="C36"/>
    </sheetView>
  </sheetViews>
  <sheetFormatPr baseColWidth="10" defaultRowHeight="12.75" x14ac:dyDescent="0.2"/>
  <cols>
    <col min="1" max="1" width="3" customWidth="1"/>
    <col min="2" max="2" width="68.85546875" customWidth="1"/>
    <col min="3" max="3" width="15.5703125" customWidth="1"/>
    <col min="4" max="4" width="12.85546875" customWidth="1"/>
  </cols>
  <sheetData>
    <row r="8" spans="1:7" ht="36.75" customHeight="1" x14ac:dyDescent="0.3">
      <c r="A8" s="285" t="s">
        <v>142</v>
      </c>
      <c r="B8" s="285"/>
      <c r="C8" s="285"/>
      <c r="D8" s="38"/>
      <c r="E8" s="38"/>
      <c r="F8" s="38"/>
      <c r="G8" s="38"/>
    </row>
    <row r="9" spans="1:7" ht="32.25" x14ac:dyDescent="0.2">
      <c r="B9" s="286" t="s">
        <v>158</v>
      </c>
      <c r="C9" s="286"/>
    </row>
    <row r="10" spans="1:7" ht="31.5" customHeight="1" x14ac:dyDescent="0.2"/>
    <row r="11" spans="1:7" ht="15.75" thickBot="1" x14ac:dyDescent="0.3">
      <c r="B11" s="50" t="s">
        <v>92</v>
      </c>
      <c r="C11" s="51" t="s">
        <v>93</v>
      </c>
    </row>
    <row r="12" spans="1:7" ht="15.75" thickBot="1" x14ac:dyDescent="0.3">
      <c r="B12" s="191" t="s">
        <v>125</v>
      </c>
      <c r="C12" s="192"/>
    </row>
    <row r="13" spans="1:7" ht="15" x14ac:dyDescent="0.25">
      <c r="B13" s="234" t="s">
        <v>162</v>
      </c>
      <c r="C13" s="235">
        <v>6</v>
      </c>
    </row>
    <row r="14" spans="1:7" ht="15" x14ac:dyDescent="0.25">
      <c r="B14" s="41" t="s">
        <v>163</v>
      </c>
      <c r="C14" s="42">
        <v>2</v>
      </c>
    </row>
    <row r="15" spans="1:7" ht="15" x14ac:dyDescent="0.25">
      <c r="B15" s="40" t="s">
        <v>164</v>
      </c>
      <c r="C15" s="39">
        <v>2</v>
      </c>
    </row>
    <row r="16" spans="1:7" ht="15" x14ac:dyDescent="0.25">
      <c r="B16" s="40" t="s">
        <v>165</v>
      </c>
      <c r="C16" s="39">
        <v>2</v>
      </c>
      <c r="E16" t="s">
        <v>132</v>
      </c>
    </row>
    <row r="17" spans="2:3" ht="15" x14ac:dyDescent="0.25">
      <c r="B17" s="40" t="s">
        <v>166</v>
      </c>
      <c r="C17" s="39">
        <v>2</v>
      </c>
    </row>
    <row r="18" spans="2:3" ht="15" x14ac:dyDescent="0.25">
      <c r="B18" s="40" t="s">
        <v>167</v>
      </c>
      <c r="C18" s="39">
        <v>2</v>
      </c>
    </row>
    <row r="19" spans="2:3" ht="15" x14ac:dyDescent="0.25">
      <c r="B19" s="40" t="s">
        <v>168</v>
      </c>
      <c r="C19" s="39">
        <v>2</v>
      </c>
    </row>
    <row r="20" spans="2:3" ht="15" x14ac:dyDescent="0.25">
      <c r="B20" s="40"/>
      <c r="C20" s="39"/>
    </row>
    <row r="21" spans="2:3" ht="15.75" thickBot="1" x14ac:dyDescent="0.3">
      <c r="B21" s="41"/>
      <c r="C21" s="42"/>
    </row>
    <row r="22" spans="2:3" ht="15.75" thickBot="1" x14ac:dyDescent="0.3">
      <c r="B22" s="236" t="s">
        <v>126</v>
      </c>
      <c r="C22" s="192"/>
    </row>
    <row r="23" spans="2:3" ht="15" x14ac:dyDescent="0.25">
      <c r="B23" s="234" t="s">
        <v>169</v>
      </c>
      <c r="C23" s="235">
        <v>2</v>
      </c>
    </row>
    <row r="24" spans="2:3" ht="15" x14ac:dyDescent="0.25">
      <c r="B24" s="40" t="s">
        <v>170</v>
      </c>
      <c r="C24" s="39">
        <v>2</v>
      </c>
    </row>
    <row r="25" spans="2:3" ht="15" x14ac:dyDescent="0.25">
      <c r="B25" s="40"/>
      <c r="C25" s="39"/>
    </row>
    <row r="26" spans="2:3" ht="15.75" thickBot="1" x14ac:dyDescent="0.3">
      <c r="B26" s="237"/>
      <c r="C26" s="238"/>
    </row>
    <row r="27" spans="2:3" ht="15.75" thickBot="1" x14ac:dyDescent="0.3">
      <c r="B27" s="236" t="s">
        <v>156</v>
      </c>
      <c r="C27" s="192"/>
    </row>
    <row r="28" spans="2:3" ht="15" x14ac:dyDescent="0.25">
      <c r="B28" s="40" t="s">
        <v>171</v>
      </c>
      <c r="C28" s="39">
        <v>4</v>
      </c>
    </row>
    <row r="29" spans="2:3" ht="15" x14ac:dyDescent="0.25">
      <c r="B29" s="237" t="s">
        <v>172</v>
      </c>
      <c r="C29" s="238">
        <v>4</v>
      </c>
    </row>
    <row r="30" spans="2:3" ht="15" x14ac:dyDescent="0.25">
      <c r="B30" s="237" t="s">
        <v>173</v>
      </c>
      <c r="C30" s="238">
        <v>3</v>
      </c>
    </row>
    <row r="31" spans="2:3" ht="15" x14ac:dyDescent="0.25">
      <c r="B31" s="40" t="s">
        <v>174</v>
      </c>
      <c r="C31" s="39">
        <v>3</v>
      </c>
    </row>
    <row r="32" spans="2:3" ht="15" x14ac:dyDescent="0.25">
      <c r="B32" s="40" t="s">
        <v>175</v>
      </c>
      <c r="C32" s="39">
        <v>2</v>
      </c>
    </row>
    <row r="33" spans="2:3" ht="15" x14ac:dyDescent="0.25">
      <c r="B33" s="40" t="s">
        <v>176</v>
      </c>
      <c r="C33" s="39">
        <v>2</v>
      </c>
    </row>
    <row r="34" spans="2:3" ht="15" x14ac:dyDescent="0.25">
      <c r="B34" s="40" t="s">
        <v>177</v>
      </c>
      <c r="C34" s="39">
        <v>1</v>
      </c>
    </row>
    <row r="35" spans="2:3" ht="15" x14ac:dyDescent="0.25">
      <c r="B35" s="40" t="s">
        <v>178</v>
      </c>
      <c r="C35" s="39">
        <v>23</v>
      </c>
    </row>
  </sheetData>
  <mergeCells count="2">
    <mergeCell ref="A8:C8"/>
    <mergeCell ref="B9:C9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9"/>
  <sheetViews>
    <sheetView showGridLines="0" tabSelected="1" view="pageLayout" topLeftCell="A7" zoomScale="75" zoomScaleSheetLayoutView="75" zoomScalePageLayoutView="75" workbookViewId="0">
      <selection activeCell="N22" sqref="N22"/>
    </sheetView>
  </sheetViews>
  <sheetFormatPr baseColWidth="10" defaultRowHeight="15" x14ac:dyDescent="0.2"/>
  <cols>
    <col min="1" max="1" width="26" style="9" customWidth="1"/>
    <col min="2" max="2" width="17.42578125" style="9" customWidth="1"/>
    <col min="3" max="3" width="18.28515625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7" spans="1:15" x14ac:dyDescent="0.2">
      <c r="L7" s="264" t="s">
        <v>158</v>
      </c>
      <c r="M7" s="264"/>
      <c r="N7" s="264"/>
    </row>
    <row r="8" spans="1:15" x14ac:dyDescent="0.2">
      <c r="L8" s="264"/>
      <c r="M8" s="264"/>
      <c r="N8" s="264"/>
    </row>
    <row r="9" spans="1:15" ht="30" customHeight="1" x14ac:dyDescent="0.2">
      <c r="A9" s="287" t="s">
        <v>155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46"/>
    </row>
    <row r="11" spans="1:15" ht="15.75" thickBot="1" x14ac:dyDescent="0.25">
      <c r="A11" s="10" t="s">
        <v>8</v>
      </c>
      <c r="B11" s="11"/>
      <c r="C11" s="11"/>
    </row>
    <row r="12" spans="1:15" ht="36" customHeight="1" thickBot="1" x14ac:dyDescent="0.25">
      <c r="A12" s="241" t="s">
        <v>0</v>
      </c>
      <c r="B12" s="214" t="s">
        <v>159</v>
      </c>
      <c r="C12" s="213" t="s">
        <v>160</v>
      </c>
    </row>
    <row r="13" spans="1:15" ht="30.95" customHeight="1" x14ac:dyDescent="0.2">
      <c r="A13" s="248" t="s">
        <v>16</v>
      </c>
      <c r="B13" s="249">
        <v>476</v>
      </c>
      <c r="C13" s="250">
        <v>642</v>
      </c>
    </row>
    <row r="14" spans="1:15" ht="30.95" customHeight="1" x14ac:dyDescent="0.2">
      <c r="A14" s="251" t="s">
        <v>17</v>
      </c>
      <c r="B14" s="63">
        <v>582</v>
      </c>
      <c r="C14" s="252">
        <v>243</v>
      </c>
    </row>
    <row r="15" spans="1:15" ht="30.95" customHeight="1" x14ac:dyDescent="0.2">
      <c r="A15" s="163"/>
      <c r="B15" s="245"/>
      <c r="C15" s="245"/>
    </row>
    <row r="16" spans="1:15" ht="12.75" customHeight="1" thickBot="1" x14ac:dyDescent="0.25">
      <c r="A16" s="163"/>
      <c r="B16" s="164"/>
      <c r="C16" s="164"/>
    </row>
    <row r="17" spans="1:3" ht="30.95" customHeight="1" thickBot="1" x14ac:dyDescent="0.25">
      <c r="A17" s="239" t="s">
        <v>5</v>
      </c>
      <c r="B17" s="254">
        <f>B13+B14+B15</f>
        <v>1058</v>
      </c>
      <c r="C17" s="240">
        <f>C13+C14+C15</f>
        <v>885</v>
      </c>
    </row>
    <row r="18" spans="1:3" ht="30.95" customHeight="1" x14ac:dyDescent="0.2">
      <c r="A18" s="12"/>
      <c r="B18" s="13"/>
      <c r="C18" s="13"/>
    </row>
    <row r="19" spans="1:3" ht="30.95" customHeight="1" x14ac:dyDescent="0.2">
      <c r="A19" s="12"/>
      <c r="B19" s="13"/>
      <c r="C19" s="13"/>
    </row>
    <row r="20" spans="1:3" ht="30.95" customHeight="1" x14ac:dyDescent="0.2">
      <c r="A20" s="12"/>
      <c r="B20" s="13"/>
      <c r="C20" s="13"/>
    </row>
    <row r="21" spans="1:3" ht="30.95" customHeight="1" thickBot="1" x14ac:dyDescent="0.25">
      <c r="A21" s="12"/>
      <c r="B21" s="13"/>
      <c r="C21" s="13"/>
    </row>
    <row r="22" spans="1:3" ht="30.95" customHeight="1" thickBot="1" x14ac:dyDescent="0.25">
      <c r="A22" s="288" t="s">
        <v>102</v>
      </c>
      <c r="B22" s="289"/>
      <c r="C22" s="13"/>
    </row>
    <row r="23" spans="1:3" ht="18.75" x14ac:dyDescent="0.2">
      <c r="A23" s="230" t="s">
        <v>89</v>
      </c>
      <c r="B23" s="165">
        <v>930</v>
      </c>
      <c r="C23" s="13"/>
    </row>
    <row r="24" spans="1:3" ht="19.5" thickBot="1" x14ac:dyDescent="0.25">
      <c r="A24" s="231" t="s">
        <v>90</v>
      </c>
      <c r="B24" s="166">
        <v>100</v>
      </c>
      <c r="C24" s="13"/>
    </row>
    <row r="25" spans="1:3" ht="24" customHeight="1" x14ac:dyDescent="0.2">
      <c r="A25" s="290" t="s">
        <v>96</v>
      </c>
      <c r="B25" s="291"/>
      <c r="C25" s="13"/>
    </row>
    <row r="26" spans="1:3" ht="18.75" x14ac:dyDescent="0.2">
      <c r="A26" s="232" t="s">
        <v>89</v>
      </c>
      <c r="B26" s="165">
        <v>28</v>
      </c>
      <c r="C26" s="13"/>
    </row>
    <row r="27" spans="1:3" ht="19.5" thickBot="1" x14ac:dyDescent="0.25">
      <c r="A27" s="231" t="s">
        <v>90</v>
      </c>
      <c r="B27" s="166">
        <v>0</v>
      </c>
      <c r="C27" s="13"/>
    </row>
    <row r="28" spans="1:3" ht="30.95" customHeight="1" thickBot="1" x14ac:dyDescent="0.25">
      <c r="A28" s="233"/>
      <c r="B28" s="253">
        <f>B23+B24+B26+B27</f>
        <v>1058</v>
      </c>
      <c r="C28" s="13"/>
    </row>
    <row r="29" spans="1:3" ht="30.95" customHeight="1" x14ac:dyDescent="0.2">
      <c r="A29" s="12"/>
      <c r="B29" s="13"/>
      <c r="C29" s="13"/>
    </row>
  </sheetData>
  <mergeCells count="4">
    <mergeCell ref="A9:N9"/>
    <mergeCell ref="A22:B22"/>
    <mergeCell ref="A25:B25"/>
    <mergeCell ref="L7:N8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1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showGridLines="0" view="pageLayout" topLeftCell="A7" zoomScale="75" zoomScaleNormal="100" zoomScalePageLayoutView="75" workbookViewId="0">
      <selection activeCell="K25" sqref="K25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3" spans="2:12" ht="12.75" customHeight="1" x14ac:dyDescent="0.2">
      <c r="C3" s="292" t="s">
        <v>158</v>
      </c>
      <c r="D3" s="292"/>
      <c r="E3" s="292"/>
      <c r="F3" s="292"/>
      <c r="G3" s="292"/>
      <c r="H3" s="292"/>
      <c r="I3" s="292"/>
      <c r="J3" s="292"/>
    </row>
    <row r="4" spans="2:12" ht="12.75" customHeight="1" x14ac:dyDescent="0.2">
      <c r="C4" s="292"/>
      <c r="D4" s="292"/>
      <c r="E4" s="292"/>
      <c r="F4" s="292"/>
      <c r="G4" s="292"/>
      <c r="H4" s="292"/>
      <c r="I4" s="292"/>
      <c r="J4" s="292"/>
    </row>
    <row r="5" spans="2:12" x14ac:dyDescent="0.2">
      <c r="C5" s="293" t="s">
        <v>157</v>
      </c>
      <c r="D5" s="293"/>
      <c r="E5" s="293"/>
      <c r="F5" s="293"/>
      <c r="G5" s="293"/>
      <c r="H5" s="293"/>
      <c r="I5" s="293"/>
      <c r="J5" s="293"/>
    </row>
    <row r="6" spans="2:12" x14ac:dyDescent="0.2">
      <c r="C6" s="293"/>
      <c r="D6" s="293"/>
      <c r="E6" s="293"/>
      <c r="F6" s="293"/>
      <c r="G6" s="293"/>
      <c r="H6" s="293"/>
      <c r="I6" s="293"/>
      <c r="J6" s="293"/>
    </row>
    <row r="7" spans="2:12" x14ac:dyDescent="0.2">
      <c r="C7" s="293"/>
      <c r="D7" s="293"/>
      <c r="E7" s="293"/>
      <c r="F7" s="293"/>
      <c r="G7" s="293"/>
      <c r="H7" s="293"/>
      <c r="I7" s="293"/>
      <c r="J7" s="293"/>
    </row>
    <row r="8" spans="2:12" ht="18" thickBot="1" x14ac:dyDescent="0.3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s="47" customFormat="1" ht="33" customHeight="1" thickBot="1" x14ac:dyDescent="0.35">
      <c r="B9" s="167" t="s">
        <v>19</v>
      </c>
      <c r="C9" s="168" t="s">
        <v>111</v>
      </c>
      <c r="D9" s="169" t="s">
        <v>112</v>
      </c>
      <c r="E9" s="169" t="s">
        <v>113</v>
      </c>
      <c r="F9" s="170" t="s">
        <v>114</v>
      </c>
      <c r="G9" s="170" t="s">
        <v>115</v>
      </c>
      <c r="H9" s="171" t="s">
        <v>116</v>
      </c>
      <c r="I9" s="172" t="s">
        <v>127</v>
      </c>
      <c r="J9" s="173" t="s">
        <v>120</v>
      </c>
      <c r="K9" s="49"/>
      <c r="L9" s="49"/>
    </row>
    <row r="10" spans="2:12" ht="18" thickBot="1" x14ac:dyDescent="0.35">
      <c r="B10" s="174" t="s">
        <v>107</v>
      </c>
      <c r="C10" s="175">
        <v>290</v>
      </c>
      <c r="D10" s="175">
        <v>0</v>
      </c>
      <c r="E10" s="175">
        <v>4</v>
      </c>
      <c r="F10" s="175">
        <v>0</v>
      </c>
      <c r="G10" s="175">
        <v>6</v>
      </c>
      <c r="H10" s="176">
        <v>1</v>
      </c>
      <c r="I10" s="176">
        <v>4</v>
      </c>
      <c r="J10" s="177">
        <f>SUM(C10:I10)</f>
        <v>305</v>
      </c>
      <c r="K10" s="48"/>
      <c r="L10" s="48"/>
    </row>
    <row r="11" spans="2:12" ht="10.5" customHeight="1" thickBot="1" x14ac:dyDescent="0.35">
      <c r="B11" s="178"/>
      <c r="C11" s="179"/>
      <c r="D11" s="179"/>
      <c r="E11" s="179"/>
      <c r="F11" s="179"/>
      <c r="G11" s="179"/>
      <c r="H11" s="180"/>
      <c r="I11" s="180"/>
      <c r="J11" s="177"/>
      <c r="K11" s="48"/>
      <c r="L11" s="48"/>
    </row>
    <row r="12" spans="2:12" ht="18" thickBot="1" x14ac:dyDescent="0.35">
      <c r="B12" s="178" t="s">
        <v>108</v>
      </c>
      <c r="C12" s="179">
        <v>8</v>
      </c>
      <c r="D12" s="179">
        <v>0</v>
      </c>
      <c r="E12" s="179">
        <v>1</v>
      </c>
      <c r="F12" s="179">
        <v>0</v>
      </c>
      <c r="G12" s="179">
        <v>0</v>
      </c>
      <c r="H12" s="180">
        <v>0</v>
      </c>
      <c r="I12" s="180">
        <v>0</v>
      </c>
      <c r="J12" s="177">
        <f t="shared" ref="J12:J16" si="0">SUM(C12:I12)</f>
        <v>9</v>
      </c>
      <c r="K12" s="48"/>
      <c r="L12" s="48"/>
    </row>
    <row r="13" spans="2:12" ht="6.75" customHeight="1" thickBot="1" x14ac:dyDescent="0.35">
      <c r="B13" s="178"/>
      <c r="C13" s="179"/>
      <c r="D13" s="179"/>
      <c r="E13" s="179"/>
      <c r="F13" s="179"/>
      <c r="G13" s="179"/>
      <c r="H13" s="180"/>
      <c r="I13" s="180"/>
      <c r="J13" s="177"/>
      <c r="K13" s="48"/>
      <c r="L13" s="48"/>
    </row>
    <row r="14" spans="2:12" ht="18" thickBot="1" x14ac:dyDescent="0.35">
      <c r="B14" s="178" t="s">
        <v>109</v>
      </c>
      <c r="C14" s="179">
        <v>0</v>
      </c>
      <c r="D14" s="179">
        <v>0</v>
      </c>
      <c r="E14" s="179">
        <v>25</v>
      </c>
      <c r="F14" s="179">
        <v>0</v>
      </c>
      <c r="G14" s="179">
        <v>0</v>
      </c>
      <c r="H14" s="180">
        <v>0</v>
      </c>
      <c r="I14" s="180">
        <v>0</v>
      </c>
      <c r="J14" s="177">
        <f t="shared" si="0"/>
        <v>25</v>
      </c>
      <c r="K14" s="48"/>
      <c r="L14" s="48"/>
    </row>
    <row r="15" spans="2:12" ht="9" customHeight="1" thickBot="1" x14ac:dyDescent="0.35">
      <c r="B15" s="178"/>
      <c r="C15" s="179"/>
      <c r="D15" s="179"/>
      <c r="E15" s="179"/>
      <c r="F15" s="179"/>
      <c r="G15" s="179"/>
      <c r="H15" s="180"/>
      <c r="I15" s="180"/>
      <c r="J15" s="177"/>
      <c r="K15" s="48"/>
      <c r="L15" s="48"/>
    </row>
    <row r="16" spans="2:12" ht="18" thickBot="1" x14ac:dyDescent="0.35">
      <c r="B16" s="181" t="s">
        <v>110</v>
      </c>
      <c r="C16" s="182">
        <v>0</v>
      </c>
      <c r="D16" s="182">
        <v>0</v>
      </c>
      <c r="E16" s="182">
        <v>2</v>
      </c>
      <c r="F16" s="182">
        <v>0</v>
      </c>
      <c r="G16" s="182">
        <v>0</v>
      </c>
      <c r="H16" s="183">
        <v>0</v>
      </c>
      <c r="I16" s="183">
        <v>0</v>
      </c>
      <c r="J16" s="177">
        <f t="shared" si="0"/>
        <v>2</v>
      </c>
      <c r="K16" s="48"/>
      <c r="L16" s="48"/>
    </row>
    <row r="17" spans="2:12" ht="36" customHeight="1" x14ac:dyDescent="0.3">
      <c r="B17" s="184"/>
      <c r="C17" s="187">
        <f>SUM(C10:C16)</f>
        <v>298</v>
      </c>
      <c r="D17" s="188">
        <f t="shared" ref="D17:I17" si="1">SUM(D10:D16)</f>
        <v>0</v>
      </c>
      <c r="E17" s="188">
        <f t="shared" si="1"/>
        <v>32</v>
      </c>
      <c r="F17" s="188">
        <f t="shared" si="1"/>
        <v>0</v>
      </c>
      <c r="G17" s="188">
        <f t="shared" si="1"/>
        <v>6</v>
      </c>
      <c r="H17" s="189">
        <f t="shared" si="1"/>
        <v>1</v>
      </c>
      <c r="I17" s="189">
        <f t="shared" si="1"/>
        <v>4</v>
      </c>
      <c r="J17" s="190">
        <f>SUM(C17:I17)</f>
        <v>341</v>
      </c>
      <c r="K17" s="48"/>
      <c r="L17" s="48"/>
    </row>
    <row r="18" spans="2:12" ht="17.25" x14ac:dyDescent="0.3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2:12" ht="17.25" x14ac:dyDescent="0.3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7.25" x14ac:dyDescent="0.3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7.25" x14ac:dyDescent="0.3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2:12" ht="17.25" x14ac:dyDescent="0.3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2:12" ht="17.25" x14ac:dyDescent="0.3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2:12" ht="17.25" x14ac:dyDescent="0.3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2:12" ht="17.25" x14ac:dyDescent="0.3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2:12" ht="17.25" x14ac:dyDescent="0.3">
      <c r="K26" s="48"/>
      <c r="L26" s="48"/>
    </row>
    <row r="27" spans="2:12" ht="17.25" x14ac:dyDescent="0.3">
      <c r="K27" s="48"/>
      <c r="L27" s="48"/>
    </row>
  </sheetData>
  <mergeCells count="2">
    <mergeCell ref="C3:J4"/>
    <mergeCell ref="C5:J7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43"/>
  <sheetViews>
    <sheetView showGridLines="0" view="pageLayout" zoomScale="70" zoomScaleNormal="50" zoomScaleSheetLayoutView="75" zoomScalePageLayoutView="70" workbookViewId="0">
      <selection activeCell="C15" sqref="C15:C20"/>
    </sheetView>
  </sheetViews>
  <sheetFormatPr baseColWidth="10" defaultRowHeight="15" x14ac:dyDescent="0.2"/>
  <cols>
    <col min="1" max="1" width="8" style="3" customWidth="1"/>
    <col min="2" max="2" width="30.85546875" style="3" customWidth="1"/>
    <col min="3" max="3" width="17.5703125" style="3" customWidth="1"/>
    <col min="4" max="4" width="16.5703125" style="3" customWidth="1"/>
    <col min="5" max="16384" width="11.42578125" style="3"/>
  </cols>
  <sheetData>
    <row r="7" spans="2:17" x14ac:dyDescent="0.2">
      <c r="M7" s="266" t="s">
        <v>158</v>
      </c>
      <c r="N7" s="266"/>
      <c r="O7" s="266"/>
    </row>
    <row r="8" spans="2:17" x14ac:dyDescent="0.2">
      <c r="M8" s="266"/>
      <c r="N8" s="266"/>
      <c r="O8" s="266"/>
    </row>
    <row r="9" spans="2:17" ht="23.25" x14ac:dyDescent="0.35">
      <c r="B9" s="265" t="s">
        <v>144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37"/>
      <c r="Q9" s="37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thickBot="1" x14ac:dyDescent="0.25">
      <c r="B14" s="219" t="s">
        <v>12</v>
      </c>
      <c r="C14" s="214" t="s">
        <v>159</v>
      </c>
      <c r="D14" s="220" t="s">
        <v>160</v>
      </c>
    </row>
    <row r="15" spans="2:17" ht="30.95" customHeight="1" x14ac:dyDescent="0.2">
      <c r="B15" s="197" t="s">
        <v>10</v>
      </c>
      <c r="C15" s="198">
        <v>1</v>
      </c>
      <c r="D15" s="203">
        <v>2</v>
      </c>
    </row>
    <row r="16" spans="2:17" ht="30.95" customHeight="1" x14ac:dyDescent="0.2">
      <c r="B16" s="199" t="s">
        <v>100</v>
      </c>
      <c r="C16" s="200">
        <v>0</v>
      </c>
      <c r="D16" s="204">
        <v>0</v>
      </c>
    </row>
    <row r="17" spans="2:4" ht="30.95" customHeight="1" x14ac:dyDescent="0.2">
      <c r="B17" s="199" t="s">
        <v>11</v>
      </c>
      <c r="C17" s="200">
        <v>21</v>
      </c>
      <c r="D17" s="204">
        <v>21</v>
      </c>
    </row>
    <row r="18" spans="2:4" ht="30.95" customHeight="1" x14ac:dyDescent="0.2">
      <c r="B18" s="199" t="s">
        <v>128</v>
      </c>
      <c r="C18" s="200">
        <v>42</v>
      </c>
      <c r="D18" s="204">
        <v>35</v>
      </c>
    </row>
    <row r="19" spans="2:4" ht="30.95" customHeight="1" x14ac:dyDescent="0.2">
      <c r="B19" s="199" t="s">
        <v>9</v>
      </c>
      <c r="C19" s="200">
        <v>65</v>
      </c>
      <c r="D19" s="204">
        <v>57</v>
      </c>
    </row>
    <row r="20" spans="2:4" ht="30.95" customHeight="1" thickBot="1" x14ac:dyDescent="0.25">
      <c r="B20" s="201" t="s">
        <v>97</v>
      </c>
      <c r="C20" s="202">
        <v>170</v>
      </c>
      <c r="D20" s="205">
        <v>168</v>
      </c>
    </row>
    <row r="21" spans="2:4" ht="12.75" customHeight="1" thickBot="1" x14ac:dyDescent="0.25">
      <c r="B21" s="66"/>
      <c r="C21" s="67"/>
      <c r="D21" s="67"/>
    </row>
    <row r="22" spans="2:4" ht="30.95" customHeight="1" thickBot="1" x14ac:dyDescent="0.25">
      <c r="B22" s="76" t="s">
        <v>5</v>
      </c>
      <c r="C22" s="68">
        <f>SUM(C15:C21)</f>
        <v>299</v>
      </c>
      <c r="D22" s="69">
        <f>SUM(D15:D21)</f>
        <v>283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7.25" x14ac:dyDescent="0.2">
      <c r="B30" s="206" t="s">
        <v>117</v>
      </c>
      <c r="C30" s="203">
        <v>59</v>
      </c>
    </row>
    <row r="31" spans="2:4" ht="17.25" x14ac:dyDescent="0.2">
      <c r="B31" s="207" t="s">
        <v>118</v>
      </c>
      <c r="C31" s="204">
        <v>56</v>
      </c>
    </row>
    <row r="32" spans="2:4" ht="16.5" customHeight="1" x14ac:dyDescent="0.2">
      <c r="B32" s="207" t="s">
        <v>130</v>
      </c>
      <c r="C32" s="204">
        <v>0</v>
      </c>
    </row>
    <row r="33" spans="2:3" ht="16.5" customHeight="1" x14ac:dyDescent="0.2">
      <c r="B33" s="207" t="s">
        <v>121</v>
      </c>
      <c r="C33" s="204">
        <v>22</v>
      </c>
    </row>
    <row r="34" spans="2:3" ht="18.75" customHeight="1" x14ac:dyDescent="0.2">
      <c r="B34" s="207" t="s">
        <v>131</v>
      </c>
      <c r="C34" s="204">
        <v>0</v>
      </c>
    </row>
    <row r="35" spans="2:3" ht="17.25" x14ac:dyDescent="0.2">
      <c r="B35" s="207" t="s">
        <v>119</v>
      </c>
      <c r="C35" s="204">
        <v>3</v>
      </c>
    </row>
    <row r="36" spans="2:3" ht="17.25" x14ac:dyDescent="0.2">
      <c r="B36" s="207" t="s">
        <v>129</v>
      </c>
      <c r="C36" s="204">
        <v>3</v>
      </c>
    </row>
    <row r="37" spans="2:3" ht="17.25" x14ac:dyDescent="0.2">
      <c r="B37" s="207" t="s">
        <v>123</v>
      </c>
      <c r="C37" s="204">
        <v>3</v>
      </c>
    </row>
    <row r="38" spans="2:3" ht="17.25" x14ac:dyDescent="0.2">
      <c r="B38" s="207" t="s">
        <v>133</v>
      </c>
      <c r="C38" s="204">
        <v>0</v>
      </c>
    </row>
    <row r="39" spans="2:3" ht="17.25" x14ac:dyDescent="0.2">
      <c r="B39" s="207" t="s">
        <v>122</v>
      </c>
      <c r="C39" s="204">
        <v>11</v>
      </c>
    </row>
    <row r="40" spans="2:3" ht="17.25" x14ac:dyDescent="0.2">
      <c r="B40" s="207" t="s">
        <v>124</v>
      </c>
      <c r="C40" s="204">
        <v>13</v>
      </c>
    </row>
    <row r="41" spans="2:3" ht="18" thickBot="1" x14ac:dyDescent="0.35">
      <c r="B41" s="208"/>
      <c r="C41" s="70">
        <f>SUM(C30:C40)</f>
        <v>170</v>
      </c>
    </row>
    <row r="42" spans="2:3" x14ac:dyDescent="0.2">
      <c r="B42" s="5"/>
      <c r="C42" s="5"/>
    </row>
    <row r="43" spans="2:3" x14ac:dyDescent="0.2">
      <c r="B43" s="5"/>
      <c r="C43" s="5"/>
    </row>
  </sheetData>
  <sortState ref="B30:C40">
    <sortCondition descending="1" ref="C30:C40"/>
  </sortState>
  <mergeCells count="2">
    <mergeCell ref="B9:O9"/>
    <mergeCell ref="M7:O8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4" zoomScale="75" zoomScaleNormal="50" zoomScaleSheetLayoutView="75" zoomScalePageLayoutView="75" workbookViewId="0">
      <selection activeCell="C15" sqref="C15:C17"/>
    </sheetView>
  </sheetViews>
  <sheetFormatPr baseColWidth="10" defaultRowHeight="15" x14ac:dyDescent="0.2"/>
  <cols>
    <col min="1" max="1" width="7.28515625" style="3" customWidth="1"/>
    <col min="2" max="2" width="25.42578125" style="3" customWidth="1"/>
    <col min="3" max="3" width="16.28515625" style="3" customWidth="1"/>
    <col min="4" max="4" width="17.7109375" style="3" customWidth="1"/>
    <col min="5" max="16384" width="11.42578125" style="3"/>
  </cols>
  <sheetData>
    <row r="1" spans="2:14" x14ac:dyDescent="0.2">
      <c r="F1" s="53"/>
    </row>
    <row r="9" spans="2:14" ht="32.25" customHeight="1" x14ac:dyDescent="0.35">
      <c r="B9" s="267" t="s">
        <v>136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</row>
    <row r="10" spans="2:14" x14ac:dyDescent="0.2">
      <c r="B10" s="268" t="s">
        <v>139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</row>
    <row r="11" spans="2:14" x14ac:dyDescent="0.2"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</row>
    <row r="13" spans="2:14" ht="15.75" thickBot="1" x14ac:dyDescent="0.25">
      <c r="B13" s="8" t="s">
        <v>8</v>
      </c>
      <c r="C13" s="5"/>
      <c r="D13" s="5"/>
    </row>
    <row r="14" spans="2:14" ht="36" customHeight="1" thickBot="1" x14ac:dyDescent="0.25">
      <c r="B14" s="215" t="s">
        <v>0</v>
      </c>
      <c r="C14" s="214" t="s">
        <v>161</v>
      </c>
      <c r="D14" s="213" t="s">
        <v>160</v>
      </c>
    </row>
    <row r="15" spans="2:14" ht="30.95" customHeight="1" x14ac:dyDescent="0.2">
      <c r="B15" s="209" t="s">
        <v>13</v>
      </c>
      <c r="C15" s="210">
        <v>16</v>
      </c>
      <c r="D15" s="211">
        <v>17</v>
      </c>
    </row>
    <row r="16" spans="2:14" ht="30.95" customHeight="1" x14ac:dyDescent="0.2">
      <c r="B16" s="62" t="s">
        <v>14</v>
      </c>
      <c r="C16" s="71">
        <v>17</v>
      </c>
      <c r="D16" s="64">
        <v>19</v>
      </c>
    </row>
    <row r="17" spans="2:4" ht="30.95" customHeight="1" thickBot="1" x14ac:dyDescent="0.25">
      <c r="B17" s="65" t="s">
        <v>11</v>
      </c>
      <c r="C17" s="72">
        <v>1</v>
      </c>
      <c r="D17" s="73">
        <v>0</v>
      </c>
    </row>
    <row r="18" spans="2:4" ht="13.5" customHeight="1" thickBot="1" x14ac:dyDescent="0.25">
      <c r="B18" s="74"/>
      <c r="C18" s="75"/>
      <c r="D18" s="75"/>
    </row>
    <row r="19" spans="2:4" ht="30.95" customHeight="1" thickBot="1" x14ac:dyDescent="0.25">
      <c r="B19" s="76" t="s">
        <v>5</v>
      </c>
      <c r="C19" s="68">
        <f>C15+C16</f>
        <v>33</v>
      </c>
      <c r="D19" s="69">
        <f>D15+D16</f>
        <v>36</v>
      </c>
    </row>
    <row r="23" spans="2:4" ht="15.75" x14ac:dyDescent="0.25">
      <c r="B23" s="35"/>
    </row>
    <row r="44" spans="2:2" x14ac:dyDescent="0.2">
      <c r="B44" s="6"/>
    </row>
  </sheetData>
  <mergeCells count="2">
    <mergeCell ref="B9:N9"/>
    <mergeCell ref="B10:N11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3" zoomScale="75" zoomScaleNormal="50" zoomScaleSheetLayoutView="75" zoomScalePageLayoutView="75" workbookViewId="0">
      <selection activeCell="D21" sqref="D21"/>
    </sheetView>
  </sheetViews>
  <sheetFormatPr baseColWidth="10" defaultRowHeight="15" x14ac:dyDescent="0.2"/>
  <cols>
    <col min="1" max="1" width="7.140625" style="3" customWidth="1"/>
    <col min="2" max="2" width="23.5703125" style="3" customWidth="1"/>
    <col min="3" max="3" width="17.5703125" style="3" customWidth="1"/>
    <col min="4" max="4" width="16.7109375" style="3" customWidth="1"/>
    <col min="5" max="16384" width="11.42578125" style="3"/>
  </cols>
  <sheetData>
    <row r="9" spans="2:15" ht="32.25" customHeight="1" x14ac:dyDescent="0.35">
      <c r="B9" s="267" t="s">
        <v>137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45"/>
    </row>
    <row r="10" spans="2:15" ht="23.25" x14ac:dyDescent="0.2">
      <c r="B10" s="270" t="s">
        <v>138</v>
      </c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</row>
    <row r="13" spans="2:15" ht="15.75" thickBot="1" x14ac:dyDescent="0.25">
      <c r="B13" s="8" t="s">
        <v>8</v>
      </c>
      <c r="C13" s="5"/>
      <c r="D13" s="5"/>
    </row>
    <row r="14" spans="2:15" ht="36" customHeight="1" thickBot="1" x14ac:dyDescent="0.25">
      <c r="B14" s="212" t="s">
        <v>0</v>
      </c>
      <c r="C14" s="214" t="s">
        <v>159</v>
      </c>
      <c r="D14" s="213" t="s">
        <v>160</v>
      </c>
    </row>
    <row r="15" spans="2:15" ht="30.95" customHeight="1" x14ac:dyDescent="0.2">
      <c r="B15" s="209" t="s">
        <v>13</v>
      </c>
      <c r="C15" s="210">
        <v>7</v>
      </c>
      <c r="D15" s="211">
        <v>4</v>
      </c>
    </row>
    <row r="16" spans="2:15" ht="30.95" customHeight="1" x14ac:dyDescent="0.2">
      <c r="B16" s="62" t="s">
        <v>14</v>
      </c>
      <c r="C16" s="71">
        <v>7</v>
      </c>
      <c r="D16" s="64">
        <v>2</v>
      </c>
    </row>
    <row r="17" spans="2:4" ht="30.95" customHeight="1" thickBot="1" x14ac:dyDescent="0.25">
      <c r="B17" s="65" t="s">
        <v>11</v>
      </c>
      <c r="C17" s="72">
        <v>0</v>
      </c>
      <c r="D17" s="73">
        <v>0</v>
      </c>
    </row>
    <row r="18" spans="2:4" ht="13.5" customHeight="1" thickBot="1" x14ac:dyDescent="0.25">
      <c r="B18" s="74"/>
      <c r="C18" s="75"/>
      <c r="D18" s="75"/>
    </row>
    <row r="19" spans="2:4" ht="30.95" customHeight="1" thickBot="1" x14ac:dyDescent="0.25">
      <c r="B19" s="76" t="s">
        <v>5</v>
      </c>
      <c r="C19" s="77">
        <f>C15+C16</f>
        <v>14</v>
      </c>
      <c r="D19" s="78">
        <f>D15+D16</f>
        <v>6</v>
      </c>
    </row>
    <row r="44" spans="2:2" x14ac:dyDescent="0.2">
      <c r="B44" s="6"/>
    </row>
  </sheetData>
  <mergeCells count="2">
    <mergeCell ref="B9:N9"/>
    <mergeCell ref="B10:N10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55"/>
  <sheetViews>
    <sheetView showGridLines="0" topLeftCell="A34" zoomScale="50" zoomScaleNormal="50" zoomScaleSheetLayoutView="75" workbookViewId="0">
      <selection activeCell="E22" sqref="E22"/>
    </sheetView>
  </sheetViews>
  <sheetFormatPr baseColWidth="10" defaultRowHeight="12.75" x14ac:dyDescent="0.2"/>
  <cols>
    <col min="1" max="1" width="32.28515625" style="14" customWidth="1"/>
    <col min="2" max="4" width="19.7109375" style="14" customWidth="1"/>
    <col min="5" max="5" width="23.7109375" style="14" customWidth="1"/>
    <col min="6" max="6" width="19.7109375" style="14" customWidth="1"/>
    <col min="7" max="7" width="19.7109375" style="32" customWidth="1"/>
    <col min="8" max="257" width="11.42578125" style="14"/>
    <col min="258" max="258" width="38.42578125" style="14" customWidth="1"/>
    <col min="259" max="263" width="19.7109375" style="14" customWidth="1"/>
    <col min="264" max="513" width="11.42578125" style="14"/>
    <col min="514" max="514" width="38.42578125" style="14" customWidth="1"/>
    <col min="515" max="519" width="19.7109375" style="14" customWidth="1"/>
    <col min="520" max="769" width="11.42578125" style="14"/>
    <col min="770" max="770" width="38.42578125" style="14" customWidth="1"/>
    <col min="771" max="775" width="19.7109375" style="14" customWidth="1"/>
    <col min="776" max="1025" width="11.42578125" style="14"/>
    <col min="1026" max="1026" width="38.42578125" style="14" customWidth="1"/>
    <col min="1027" max="1031" width="19.7109375" style="14" customWidth="1"/>
    <col min="1032" max="1281" width="11.42578125" style="14"/>
    <col min="1282" max="1282" width="38.42578125" style="14" customWidth="1"/>
    <col min="1283" max="1287" width="19.7109375" style="14" customWidth="1"/>
    <col min="1288" max="1537" width="11.42578125" style="14"/>
    <col min="1538" max="1538" width="38.42578125" style="14" customWidth="1"/>
    <col min="1539" max="1543" width="19.7109375" style="14" customWidth="1"/>
    <col min="1544" max="1793" width="11.42578125" style="14"/>
    <col min="1794" max="1794" width="38.42578125" style="14" customWidth="1"/>
    <col min="1795" max="1799" width="19.7109375" style="14" customWidth="1"/>
    <col min="1800" max="2049" width="11.42578125" style="14"/>
    <col min="2050" max="2050" width="38.42578125" style="14" customWidth="1"/>
    <col min="2051" max="2055" width="19.7109375" style="14" customWidth="1"/>
    <col min="2056" max="2305" width="11.42578125" style="14"/>
    <col min="2306" max="2306" width="38.42578125" style="14" customWidth="1"/>
    <col min="2307" max="2311" width="19.7109375" style="14" customWidth="1"/>
    <col min="2312" max="2561" width="11.42578125" style="14"/>
    <col min="2562" max="2562" width="38.42578125" style="14" customWidth="1"/>
    <col min="2563" max="2567" width="19.7109375" style="14" customWidth="1"/>
    <col min="2568" max="2817" width="11.42578125" style="14"/>
    <col min="2818" max="2818" width="38.42578125" style="14" customWidth="1"/>
    <col min="2819" max="2823" width="19.7109375" style="14" customWidth="1"/>
    <col min="2824" max="3073" width="11.42578125" style="14"/>
    <col min="3074" max="3074" width="38.42578125" style="14" customWidth="1"/>
    <col min="3075" max="3079" width="19.7109375" style="14" customWidth="1"/>
    <col min="3080" max="3329" width="11.42578125" style="14"/>
    <col min="3330" max="3330" width="38.42578125" style="14" customWidth="1"/>
    <col min="3331" max="3335" width="19.7109375" style="14" customWidth="1"/>
    <col min="3336" max="3585" width="11.42578125" style="14"/>
    <col min="3586" max="3586" width="38.42578125" style="14" customWidth="1"/>
    <col min="3587" max="3591" width="19.7109375" style="14" customWidth="1"/>
    <col min="3592" max="3841" width="11.42578125" style="14"/>
    <col min="3842" max="3842" width="38.42578125" style="14" customWidth="1"/>
    <col min="3843" max="3847" width="19.7109375" style="14" customWidth="1"/>
    <col min="3848" max="4097" width="11.42578125" style="14"/>
    <col min="4098" max="4098" width="38.42578125" style="14" customWidth="1"/>
    <col min="4099" max="4103" width="19.7109375" style="14" customWidth="1"/>
    <col min="4104" max="4353" width="11.42578125" style="14"/>
    <col min="4354" max="4354" width="38.42578125" style="14" customWidth="1"/>
    <col min="4355" max="4359" width="19.7109375" style="14" customWidth="1"/>
    <col min="4360" max="4609" width="11.42578125" style="14"/>
    <col min="4610" max="4610" width="38.42578125" style="14" customWidth="1"/>
    <col min="4611" max="4615" width="19.7109375" style="14" customWidth="1"/>
    <col min="4616" max="4865" width="11.42578125" style="14"/>
    <col min="4866" max="4866" width="38.42578125" style="14" customWidth="1"/>
    <col min="4867" max="4871" width="19.7109375" style="14" customWidth="1"/>
    <col min="4872" max="5121" width="11.42578125" style="14"/>
    <col min="5122" max="5122" width="38.42578125" style="14" customWidth="1"/>
    <col min="5123" max="5127" width="19.7109375" style="14" customWidth="1"/>
    <col min="5128" max="5377" width="11.42578125" style="14"/>
    <col min="5378" max="5378" width="38.42578125" style="14" customWidth="1"/>
    <col min="5379" max="5383" width="19.7109375" style="14" customWidth="1"/>
    <col min="5384" max="5633" width="11.42578125" style="14"/>
    <col min="5634" max="5634" width="38.42578125" style="14" customWidth="1"/>
    <col min="5635" max="5639" width="19.7109375" style="14" customWidth="1"/>
    <col min="5640" max="5889" width="11.42578125" style="14"/>
    <col min="5890" max="5890" width="38.42578125" style="14" customWidth="1"/>
    <col min="5891" max="5895" width="19.7109375" style="14" customWidth="1"/>
    <col min="5896" max="6145" width="11.42578125" style="14"/>
    <col min="6146" max="6146" width="38.42578125" style="14" customWidth="1"/>
    <col min="6147" max="6151" width="19.7109375" style="14" customWidth="1"/>
    <col min="6152" max="6401" width="11.42578125" style="14"/>
    <col min="6402" max="6402" width="38.42578125" style="14" customWidth="1"/>
    <col min="6403" max="6407" width="19.7109375" style="14" customWidth="1"/>
    <col min="6408" max="6657" width="11.42578125" style="14"/>
    <col min="6658" max="6658" width="38.42578125" style="14" customWidth="1"/>
    <col min="6659" max="6663" width="19.7109375" style="14" customWidth="1"/>
    <col min="6664" max="6913" width="11.42578125" style="14"/>
    <col min="6914" max="6914" width="38.42578125" style="14" customWidth="1"/>
    <col min="6915" max="6919" width="19.7109375" style="14" customWidth="1"/>
    <col min="6920" max="7169" width="11.42578125" style="14"/>
    <col min="7170" max="7170" width="38.42578125" style="14" customWidth="1"/>
    <col min="7171" max="7175" width="19.7109375" style="14" customWidth="1"/>
    <col min="7176" max="7425" width="11.42578125" style="14"/>
    <col min="7426" max="7426" width="38.42578125" style="14" customWidth="1"/>
    <col min="7427" max="7431" width="19.7109375" style="14" customWidth="1"/>
    <col min="7432" max="7681" width="11.42578125" style="14"/>
    <col min="7682" max="7682" width="38.42578125" style="14" customWidth="1"/>
    <col min="7683" max="7687" width="19.7109375" style="14" customWidth="1"/>
    <col min="7688" max="7937" width="11.42578125" style="14"/>
    <col min="7938" max="7938" width="38.42578125" style="14" customWidth="1"/>
    <col min="7939" max="7943" width="19.7109375" style="14" customWidth="1"/>
    <col min="7944" max="8193" width="11.42578125" style="14"/>
    <col min="8194" max="8194" width="38.42578125" style="14" customWidth="1"/>
    <col min="8195" max="8199" width="19.7109375" style="14" customWidth="1"/>
    <col min="8200" max="8449" width="11.42578125" style="14"/>
    <col min="8450" max="8450" width="38.42578125" style="14" customWidth="1"/>
    <col min="8451" max="8455" width="19.7109375" style="14" customWidth="1"/>
    <col min="8456" max="8705" width="11.42578125" style="14"/>
    <col min="8706" max="8706" width="38.42578125" style="14" customWidth="1"/>
    <col min="8707" max="8711" width="19.7109375" style="14" customWidth="1"/>
    <col min="8712" max="8961" width="11.42578125" style="14"/>
    <col min="8962" max="8962" width="38.42578125" style="14" customWidth="1"/>
    <col min="8963" max="8967" width="19.7109375" style="14" customWidth="1"/>
    <col min="8968" max="9217" width="11.42578125" style="14"/>
    <col min="9218" max="9218" width="38.42578125" style="14" customWidth="1"/>
    <col min="9219" max="9223" width="19.7109375" style="14" customWidth="1"/>
    <col min="9224" max="9473" width="11.42578125" style="14"/>
    <col min="9474" max="9474" width="38.42578125" style="14" customWidth="1"/>
    <col min="9475" max="9479" width="19.7109375" style="14" customWidth="1"/>
    <col min="9480" max="9729" width="11.42578125" style="14"/>
    <col min="9730" max="9730" width="38.42578125" style="14" customWidth="1"/>
    <col min="9731" max="9735" width="19.7109375" style="14" customWidth="1"/>
    <col min="9736" max="9985" width="11.42578125" style="14"/>
    <col min="9986" max="9986" width="38.42578125" style="14" customWidth="1"/>
    <col min="9987" max="9991" width="19.7109375" style="14" customWidth="1"/>
    <col min="9992" max="10241" width="11.42578125" style="14"/>
    <col min="10242" max="10242" width="38.42578125" style="14" customWidth="1"/>
    <col min="10243" max="10247" width="19.7109375" style="14" customWidth="1"/>
    <col min="10248" max="10497" width="11.42578125" style="14"/>
    <col min="10498" max="10498" width="38.42578125" style="14" customWidth="1"/>
    <col min="10499" max="10503" width="19.7109375" style="14" customWidth="1"/>
    <col min="10504" max="10753" width="11.42578125" style="14"/>
    <col min="10754" max="10754" width="38.42578125" style="14" customWidth="1"/>
    <col min="10755" max="10759" width="19.7109375" style="14" customWidth="1"/>
    <col min="10760" max="11009" width="11.42578125" style="14"/>
    <col min="11010" max="11010" width="38.42578125" style="14" customWidth="1"/>
    <col min="11011" max="11015" width="19.7109375" style="14" customWidth="1"/>
    <col min="11016" max="11265" width="11.42578125" style="14"/>
    <col min="11266" max="11266" width="38.42578125" style="14" customWidth="1"/>
    <col min="11267" max="11271" width="19.7109375" style="14" customWidth="1"/>
    <col min="11272" max="11521" width="11.42578125" style="14"/>
    <col min="11522" max="11522" width="38.42578125" style="14" customWidth="1"/>
    <col min="11523" max="11527" width="19.7109375" style="14" customWidth="1"/>
    <col min="11528" max="11777" width="11.42578125" style="14"/>
    <col min="11778" max="11778" width="38.42578125" style="14" customWidth="1"/>
    <col min="11779" max="11783" width="19.7109375" style="14" customWidth="1"/>
    <col min="11784" max="12033" width="11.42578125" style="14"/>
    <col min="12034" max="12034" width="38.42578125" style="14" customWidth="1"/>
    <col min="12035" max="12039" width="19.7109375" style="14" customWidth="1"/>
    <col min="12040" max="12289" width="11.42578125" style="14"/>
    <col min="12290" max="12290" width="38.42578125" style="14" customWidth="1"/>
    <col min="12291" max="12295" width="19.7109375" style="14" customWidth="1"/>
    <col min="12296" max="12545" width="11.42578125" style="14"/>
    <col min="12546" max="12546" width="38.42578125" style="14" customWidth="1"/>
    <col min="12547" max="12551" width="19.7109375" style="14" customWidth="1"/>
    <col min="12552" max="12801" width="11.42578125" style="14"/>
    <col min="12802" max="12802" width="38.42578125" style="14" customWidth="1"/>
    <col min="12803" max="12807" width="19.7109375" style="14" customWidth="1"/>
    <col min="12808" max="13057" width="11.42578125" style="14"/>
    <col min="13058" max="13058" width="38.42578125" style="14" customWidth="1"/>
    <col min="13059" max="13063" width="19.7109375" style="14" customWidth="1"/>
    <col min="13064" max="13313" width="11.42578125" style="14"/>
    <col min="13314" max="13314" width="38.42578125" style="14" customWidth="1"/>
    <col min="13315" max="13319" width="19.7109375" style="14" customWidth="1"/>
    <col min="13320" max="13569" width="11.42578125" style="14"/>
    <col min="13570" max="13570" width="38.42578125" style="14" customWidth="1"/>
    <col min="13571" max="13575" width="19.7109375" style="14" customWidth="1"/>
    <col min="13576" max="13825" width="11.42578125" style="14"/>
    <col min="13826" max="13826" width="38.42578125" style="14" customWidth="1"/>
    <col min="13827" max="13831" width="19.7109375" style="14" customWidth="1"/>
    <col min="13832" max="14081" width="11.42578125" style="14"/>
    <col min="14082" max="14082" width="38.42578125" style="14" customWidth="1"/>
    <col min="14083" max="14087" width="19.7109375" style="14" customWidth="1"/>
    <col min="14088" max="14337" width="11.42578125" style="14"/>
    <col min="14338" max="14338" width="38.42578125" style="14" customWidth="1"/>
    <col min="14339" max="14343" width="19.7109375" style="14" customWidth="1"/>
    <col min="14344" max="14593" width="11.42578125" style="14"/>
    <col min="14594" max="14594" width="38.42578125" style="14" customWidth="1"/>
    <col min="14595" max="14599" width="19.7109375" style="14" customWidth="1"/>
    <col min="14600" max="14849" width="11.42578125" style="14"/>
    <col min="14850" max="14850" width="38.42578125" style="14" customWidth="1"/>
    <col min="14851" max="14855" width="19.7109375" style="14" customWidth="1"/>
    <col min="14856" max="15105" width="11.42578125" style="14"/>
    <col min="15106" max="15106" width="38.42578125" style="14" customWidth="1"/>
    <col min="15107" max="15111" width="19.7109375" style="14" customWidth="1"/>
    <col min="15112" max="15361" width="11.42578125" style="14"/>
    <col min="15362" max="15362" width="38.42578125" style="14" customWidth="1"/>
    <col min="15363" max="15367" width="19.7109375" style="14" customWidth="1"/>
    <col min="15368" max="15617" width="11.42578125" style="14"/>
    <col min="15618" max="15618" width="38.42578125" style="14" customWidth="1"/>
    <col min="15619" max="15623" width="19.7109375" style="14" customWidth="1"/>
    <col min="15624" max="15873" width="11.42578125" style="14"/>
    <col min="15874" max="15874" width="38.42578125" style="14" customWidth="1"/>
    <col min="15875" max="15879" width="19.7109375" style="14" customWidth="1"/>
    <col min="15880" max="16129" width="11.42578125" style="14"/>
    <col min="16130" max="16130" width="38.42578125" style="14" customWidth="1"/>
    <col min="16131" max="16135" width="19.7109375" style="14" customWidth="1"/>
    <col min="16136" max="16384" width="11.42578125" style="14"/>
  </cols>
  <sheetData>
    <row r="7" spans="1:7" ht="32.25" x14ac:dyDescent="0.5">
      <c r="D7" s="266" t="s">
        <v>158</v>
      </c>
      <c r="E7" s="266"/>
      <c r="F7" s="266"/>
      <c r="G7" s="255"/>
    </row>
    <row r="8" spans="1:7" ht="32.25" x14ac:dyDescent="0.5">
      <c r="D8" s="266"/>
      <c r="E8" s="266"/>
      <c r="F8" s="266"/>
      <c r="G8" s="255"/>
    </row>
    <row r="9" spans="1:7" ht="49.5" customHeight="1" x14ac:dyDescent="0.2">
      <c r="A9" s="271" t="s">
        <v>148</v>
      </c>
      <c r="B9" s="271"/>
      <c r="C9" s="271"/>
      <c r="D9" s="271"/>
      <c r="E9" s="271"/>
      <c r="F9" s="271"/>
      <c r="G9" s="246"/>
    </row>
    <row r="10" spans="1:7" x14ac:dyDescent="0.2">
      <c r="A10" s="15"/>
      <c r="B10" s="15"/>
      <c r="C10" s="15"/>
      <c r="D10" s="15"/>
      <c r="E10" s="15"/>
      <c r="F10" s="15"/>
      <c r="G10" s="31"/>
    </row>
    <row r="11" spans="1:7" ht="36" customHeight="1" thickBot="1" x14ac:dyDescent="0.25">
      <c r="A11" s="79" t="s">
        <v>47</v>
      </c>
      <c r="B11" s="80" t="s">
        <v>1</v>
      </c>
      <c r="C11" s="80" t="s">
        <v>2</v>
      </c>
      <c r="D11" s="80" t="s">
        <v>3</v>
      </c>
      <c r="E11" s="80" t="s">
        <v>21</v>
      </c>
      <c r="F11" s="81" t="s">
        <v>15</v>
      </c>
      <c r="G11" s="256"/>
    </row>
    <row r="12" spans="1:7" ht="27.95" customHeight="1" x14ac:dyDescent="0.2">
      <c r="A12" s="82" t="s">
        <v>48</v>
      </c>
      <c r="B12" s="83">
        <v>18</v>
      </c>
      <c r="C12" s="83">
        <v>0</v>
      </c>
      <c r="D12" s="83">
        <v>0</v>
      </c>
      <c r="E12" s="83">
        <v>0</v>
      </c>
      <c r="F12" s="83">
        <f t="shared" ref="F12:F27" si="0">SUM(B12:E12)</f>
        <v>18</v>
      </c>
      <c r="G12" s="141"/>
    </row>
    <row r="13" spans="1:7" ht="27.95" customHeight="1" x14ac:dyDescent="0.2">
      <c r="A13" s="84" t="s">
        <v>49</v>
      </c>
      <c r="B13" s="85">
        <v>53</v>
      </c>
      <c r="C13" s="85">
        <v>3</v>
      </c>
      <c r="D13" s="85">
        <v>1</v>
      </c>
      <c r="E13" s="85">
        <v>0</v>
      </c>
      <c r="F13" s="85">
        <f t="shared" si="0"/>
        <v>57</v>
      </c>
      <c r="G13" s="141"/>
    </row>
    <row r="14" spans="1:7" ht="27.95" customHeight="1" x14ac:dyDescent="0.2">
      <c r="A14" s="84" t="s">
        <v>50</v>
      </c>
      <c r="B14" s="85">
        <v>70</v>
      </c>
      <c r="C14" s="85">
        <v>0</v>
      </c>
      <c r="D14" s="85">
        <v>2</v>
      </c>
      <c r="E14" s="85">
        <v>0</v>
      </c>
      <c r="F14" s="85">
        <f t="shared" si="0"/>
        <v>72</v>
      </c>
      <c r="G14" s="141"/>
    </row>
    <row r="15" spans="1:7" ht="27.95" customHeight="1" x14ac:dyDescent="0.2">
      <c r="A15" s="84" t="s">
        <v>51</v>
      </c>
      <c r="B15" s="85">
        <v>48</v>
      </c>
      <c r="C15" s="85">
        <v>3</v>
      </c>
      <c r="D15" s="85">
        <v>2</v>
      </c>
      <c r="E15" s="85">
        <v>0</v>
      </c>
      <c r="F15" s="85">
        <f t="shared" si="0"/>
        <v>53</v>
      </c>
      <c r="G15" s="141"/>
    </row>
    <row r="16" spans="1:7" ht="27.95" customHeight="1" x14ac:dyDescent="0.2">
      <c r="A16" s="84" t="s">
        <v>52</v>
      </c>
      <c r="B16" s="85">
        <v>46</v>
      </c>
      <c r="C16" s="85">
        <v>1</v>
      </c>
      <c r="D16" s="85">
        <v>2</v>
      </c>
      <c r="E16" s="85">
        <v>0</v>
      </c>
      <c r="F16" s="85">
        <f t="shared" si="0"/>
        <v>49</v>
      </c>
      <c r="G16" s="141"/>
    </row>
    <row r="17" spans="1:9" ht="27.95" customHeight="1" x14ac:dyDescent="0.2">
      <c r="A17" s="84" t="s">
        <v>53</v>
      </c>
      <c r="B17" s="85">
        <v>33</v>
      </c>
      <c r="C17" s="85">
        <v>3</v>
      </c>
      <c r="D17" s="85">
        <v>1</v>
      </c>
      <c r="E17" s="85">
        <v>0</v>
      </c>
      <c r="F17" s="85">
        <f t="shared" si="0"/>
        <v>37</v>
      </c>
      <c r="G17" s="141"/>
    </row>
    <row r="18" spans="1:9" ht="27.95" customHeight="1" x14ac:dyDescent="0.2">
      <c r="A18" s="84" t="s">
        <v>54</v>
      </c>
      <c r="B18" s="85">
        <v>24</v>
      </c>
      <c r="C18" s="85">
        <v>1</v>
      </c>
      <c r="D18" s="85">
        <v>0</v>
      </c>
      <c r="E18" s="85">
        <v>0</v>
      </c>
      <c r="F18" s="85">
        <f t="shared" si="0"/>
        <v>25</v>
      </c>
      <c r="G18" s="141"/>
    </row>
    <row r="19" spans="1:9" ht="27.95" customHeight="1" x14ac:dyDescent="0.2">
      <c r="A19" s="84" t="s">
        <v>55</v>
      </c>
      <c r="B19" s="85">
        <v>27</v>
      </c>
      <c r="C19" s="85">
        <v>0</v>
      </c>
      <c r="D19" s="85">
        <v>2</v>
      </c>
      <c r="E19" s="85">
        <v>0</v>
      </c>
      <c r="F19" s="85">
        <f t="shared" si="0"/>
        <v>29</v>
      </c>
      <c r="G19" s="141"/>
    </row>
    <row r="20" spans="1:9" ht="27.95" customHeight="1" x14ac:dyDescent="0.2">
      <c r="A20" s="84" t="s">
        <v>56</v>
      </c>
      <c r="B20" s="85">
        <v>18</v>
      </c>
      <c r="C20" s="85">
        <v>1</v>
      </c>
      <c r="D20" s="85">
        <v>0</v>
      </c>
      <c r="E20" s="85">
        <v>0</v>
      </c>
      <c r="F20" s="85">
        <f t="shared" si="0"/>
        <v>19</v>
      </c>
      <c r="G20" s="141"/>
    </row>
    <row r="21" spans="1:9" ht="27.95" customHeight="1" x14ac:dyDescent="0.2">
      <c r="A21" s="84" t="s">
        <v>57</v>
      </c>
      <c r="B21" s="85">
        <v>24</v>
      </c>
      <c r="C21" s="85">
        <v>0</v>
      </c>
      <c r="D21" s="85">
        <v>2</v>
      </c>
      <c r="E21" s="85">
        <v>0</v>
      </c>
      <c r="F21" s="85">
        <f t="shared" si="0"/>
        <v>26</v>
      </c>
      <c r="G21" s="141"/>
    </row>
    <row r="22" spans="1:9" ht="27.95" customHeight="1" x14ac:dyDescent="0.2">
      <c r="A22" s="84" t="s">
        <v>58</v>
      </c>
      <c r="B22" s="85">
        <v>6</v>
      </c>
      <c r="C22" s="85">
        <v>0</v>
      </c>
      <c r="D22" s="85">
        <v>1</v>
      </c>
      <c r="E22" s="85">
        <v>0</v>
      </c>
      <c r="F22" s="85">
        <f t="shared" si="0"/>
        <v>7</v>
      </c>
      <c r="G22" s="141"/>
    </row>
    <row r="23" spans="1:9" ht="27.95" customHeight="1" x14ac:dyDescent="0.2">
      <c r="A23" s="84" t="s">
        <v>59</v>
      </c>
      <c r="B23" s="85">
        <v>7</v>
      </c>
      <c r="C23" s="85">
        <v>0</v>
      </c>
      <c r="D23" s="85">
        <v>0</v>
      </c>
      <c r="E23" s="85">
        <v>0</v>
      </c>
      <c r="F23" s="85">
        <f t="shared" si="0"/>
        <v>7</v>
      </c>
      <c r="G23" s="141"/>
    </row>
    <row r="24" spans="1:9" ht="27.95" customHeight="1" x14ac:dyDescent="0.2">
      <c r="A24" s="84" t="s">
        <v>60</v>
      </c>
      <c r="B24" s="85">
        <v>1</v>
      </c>
      <c r="C24" s="85">
        <v>0</v>
      </c>
      <c r="D24" s="85">
        <v>0</v>
      </c>
      <c r="E24" s="85">
        <v>0</v>
      </c>
      <c r="F24" s="85">
        <f t="shared" si="0"/>
        <v>1</v>
      </c>
      <c r="G24" s="141"/>
    </row>
    <row r="25" spans="1:9" ht="27.95" customHeight="1" x14ac:dyDescent="0.2">
      <c r="A25" s="84" t="s">
        <v>61</v>
      </c>
      <c r="B25" s="85">
        <v>2</v>
      </c>
      <c r="C25" s="85">
        <v>0</v>
      </c>
      <c r="D25" s="85">
        <v>0</v>
      </c>
      <c r="E25" s="85">
        <v>0</v>
      </c>
      <c r="F25" s="85">
        <f t="shared" si="0"/>
        <v>2</v>
      </c>
      <c r="G25" s="141"/>
    </row>
    <row r="26" spans="1:9" ht="27.95" customHeight="1" x14ac:dyDescent="0.2">
      <c r="A26" s="84" t="s">
        <v>62</v>
      </c>
      <c r="B26" s="85">
        <v>0</v>
      </c>
      <c r="C26" s="85">
        <v>0</v>
      </c>
      <c r="D26" s="85">
        <v>0</v>
      </c>
      <c r="E26" s="85">
        <v>0</v>
      </c>
      <c r="F26" s="85">
        <f t="shared" si="0"/>
        <v>0</v>
      </c>
      <c r="G26" s="141"/>
    </row>
    <row r="27" spans="1:9" ht="27.95" customHeight="1" x14ac:dyDescent="0.2">
      <c r="A27" s="84" t="s">
        <v>63</v>
      </c>
      <c r="B27" s="85">
        <v>0</v>
      </c>
      <c r="C27" s="85">
        <v>0</v>
      </c>
      <c r="D27" s="85">
        <v>0</v>
      </c>
      <c r="E27" s="85">
        <v>0</v>
      </c>
      <c r="F27" s="85">
        <f t="shared" si="0"/>
        <v>0</v>
      </c>
      <c r="G27" s="141"/>
    </row>
    <row r="28" spans="1:9" ht="15" customHeight="1" thickBot="1" x14ac:dyDescent="0.25">
      <c r="A28" s="86"/>
      <c r="B28" s="87"/>
      <c r="C28" s="87"/>
      <c r="D28" s="87"/>
      <c r="E28" s="87"/>
      <c r="F28" s="87"/>
      <c r="G28" s="141"/>
    </row>
    <row r="29" spans="1:9" ht="35.25" customHeight="1" thickBot="1" x14ac:dyDescent="0.25">
      <c r="A29" s="98" t="s">
        <v>103</v>
      </c>
      <c r="B29" s="99">
        <f>SUM(B12:B28)</f>
        <v>377</v>
      </c>
      <c r="C29" s="99">
        <f>SUM(C12:C28)</f>
        <v>12</v>
      </c>
      <c r="D29" s="99">
        <f>SUM(D12:D28)</f>
        <v>13</v>
      </c>
      <c r="E29" s="99">
        <f>SUM(E12:E28)</f>
        <v>0</v>
      </c>
      <c r="F29" s="100">
        <f>SUM(B29:E29)</f>
        <v>402</v>
      </c>
      <c r="G29" s="257"/>
    </row>
    <row r="30" spans="1:9" ht="15" customHeight="1" x14ac:dyDescent="0.2">
      <c r="A30" s="88"/>
      <c r="B30" s="89"/>
      <c r="C30" s="89"/>
      <c r="D30" s="89"/>
      <c r="E30" s="89"/>
      <c r="F30" s="89"/>
      <c r="G30" s="141"/>
    </row>
    <row r="31" spans="1:9" ht="27.95" customHeight="1" x14ac:dyDescent="0.2">
      <c r="A31" s="84" t="s">
        <v>64</v>
      </c>
      <c r="B31" s="85">
        <v>0</v>
      </c>
      <c r="C31" s="85">
        <v>0</v>
      </c>
      <c r="D31" s="85">
        <v>0</v>
      </c>
      <c r="E31" s="85">
        <v>0</v>
      </c>
      <c r="F31" s="85">
        <f>Tabla12[[#This Row],[CAIDA DE PERSONA]]+Tabla12[[#This Row],[VOLCADURAS]]+Tabla12[[#This Row],[ATROPELLOS]]+Tabla12[[#This Row],[CHOQUES]]</f>
        <v>0</v>
      </c>
      <c r="G31" s="141"/>
    </row>
    <row r="32" spans="1:9" ht="27.95" customHeight="1" x14ac:dyDescent="0.2">
      <c r="A32" s="84" t="s">
        <v>65</v>
      </c>
      <c r="B32" s="85">
        <v>2</v>
      </c>
      <c r="C32" s="85">
        <v>0</v>
      </c>
      <c r="D32" s="90">
        <v>0</v>
      </c>
      <c r="E32" s="85">
        <v>0</v>
      </c>
      <c r="F32" s="85">
        <f>Tabla12[[#This Row],[CAIDA DE PERSONA]]+Tabla12[[#This Row],[VOLCADURAS]]+Tabla12[[#This Row],[ATROPELLOS]]+Tabla12[[#This Row],[CHOQUES]]</f>
        <v>2</v>
      </c>
      <c r="G32" s="141"/>
      <c r="I32" s="23"/>
    </row>
    <row r="33" spans="1:9" ht="27.95" customHeight="1" x14ac:dyDescent="0.2">
      <c r="A33" s="84" t="s">
        <v>66</v>
      </c>
      <c r="B33" s="85">
        <v>0</v>
      </c>
      <c r="C33" s="85">
        <v>0</v>
      </c>
      <c r="D33" s="90">
        <v>0</v>
      </c>
      <c r="E33" s="85">
        <v>0</v>
      </c>
      <c r="F33" s="85">
        <f>Tabla12[[#This Row],[CAIDA DE PERSONA]]+Tabla12[[#This Row],[VOLCADURAS]]+Tabla12[[#This Row],[ATROPELLOS]]+Tabla12[[#This Row],[CHOQUES]]</f>
        <v>0</v>
      </c>
      <c r="G33" s="141"/>
      <c r="I33" s="23"/>
    </row>
    <row r="34" spans="1:9" ht="27.95" customHeight="1" x14ac:dyDescent="0.2">
      <c r="A34" s="84" t="s">
        <v>67</v>
      </c>
      <c r="B34" s="85">
        <v>3</v>
      </c>
      <c r="C34" s="85">
        <v>0</v>
      </c>
      <c r="D34" s="85">
        <v>0</v>
      </c>
      <c r="E34" s="85">
        <v>0</v>
      </c>
      <c r="F34" s="85">
        <f>Tabla12[[#This Row],[CAIDA DE PERSONA]]+Tabla12[[#This Row],[VOLCADURAS]]+Tabla12[[#This Row],[ATROPELLOS]]+Tabla12[[#This Row],[CHOQUES]]</f>
        <v>3</v>
      </c>
      <c r="G34" s="141"/>
      <c r="I34" s="23"/>
    </row>
    <row r="35" spans="1:9" ht="15" customHeight="1" thickBot="1" x14ac:dyDescent="0.25">
      <c r="A35" s="91"/>
      <c r="B35" s="87"/>
      <c r="C35" s="87"/>
      <c r="D35" s="87"/>
      <c r="E35" s="87"/>
      <c r="F35" s="87"/>
      <c r="G35" s="141"/>
    </row>
    <row r="36" spans="1:9" ht="30.95" customHeight="1" thickBot="1" x14ac:dyDescent="0.25">
      <c r="A36" s="98" t="s">
        <v>68</v>
      </c>
      <c r="B36" s="99">
        <f>SUM(B31:B35)</f>
        <v>5</v>
      </c>
      <c r="C36" s="99">
        <f>SUM(C31:C35)</f>
        <v>0</v>
      </c>
      <c r="D36" s="99">
        <f>SUM(D31:D35)</f>
        <v>0</v>
      </c>
      <c r="E36" s="99">
        <f>SUM(E31:E35)</f>
        <v>0</v>
      </c>
      <c r="F36" s="100">
        <f>SUM(B36:E36)</f>
        <v>5</v>
      </c>
      <c r="G36" s="257"/>
      <c r="I36" s="30"/>
    </row>
    <row r="37" spans="1:9" ht="21.75" customHeight="1" thickBot="1" x14ac:dyDescent="0.25">
      <c r="A37" s="92"/>
      <c r="B37" s="93"/>
      <c r="C37" s="93"/>
      <c r="D37" s="93"/>
      <c r="E37" s="93"/>
      <c r="F37" s="93"/>
      <c r="G37" s="141"/>
    </row>
    <row r="38" spans="1:9" ht="30.95" customHeight="1" thickBot="1" x14ac:dyDescent="0.25">
      <c r="A38" s="94" t="s">
        <v>69</v>
      </c>
      <c r="B38" s="242">
        <v>16</v>
      </c>
      <c r="C38" s="242">
        <v>1</v>
      </c>
      <c r="D38" s="243">
        <v>0</v>
      </c>
      <c r="E38" s="243">
        <v>0</v>
      </c>
      <c r="F38" s="244">
        <f>B38+C38+D38+E38</f>
        <v>17</v>
      </c>
      <c r="G38" s="141"/>
    </row>
    <row r="39" spans="1:9" ht="30.95" customHeight="1" x14ac:dyDescent="0.2">
      <c r="A39" s="95" t="s">
        <v>5</v>
      </c>
      <c r="B39" s="96">
        <f>B36+B29+B38</f>
        <v>398</v>
      </c>
      <c r="C39" s="96">
        <f>C38+C36+C29</f>
        <v>13</v>
      </c>
      <c r="D39" s="96">
        <f>D38+D36+D29</f>
        <v>13</v>
      </c>
      <c r="E39" s="96">
        <f>E38+E36+E29</f>
        <v>0</v>
      </c>
      <c r="F39" s="97">
        <f>B39+C39+D39+E39</f>
        <v>424</v>
      </c>
      <c r="G39" s="257"/>
    </row>
    <row r="40" spans="1:9" ht="7.5" customHeight="1" x14ac:dyDescent="0.2">
      <c r="A40" s="22"/>
      <c r="B40" s="23"/>
      <c r="C40" s="23"/>
      <c r="D40" s="23"/>
      <c r="E40" s="23"/>
      <c r="F40" s="23"/>
      <c r="G40" s="23"/>
    </row>
    <row r="41" spans="1:9" ht="30.95" customHeight="1" x14ac:dyDescent="0.2">
      <c r="A41" s="272" t="s">
        <v>106</v>
      </c>
      <c r="B41" s="272"/>
      <c r="C41" s="272"/>
      <c r="D41" s="272"/>
      <c r="E41" s="272"/>
      <c r="F41" s="272"/>
      <c r="G41" s="247"/>
    </row>
    <row r="42" spans="1:9" ht="30.95" customHeight="1" x14ac:dyDescent="0.2">
      <c r="A42" s="25"/>
      <c r="B42" s="25"/>
      <c r="C42" s="25"/>
      <c r="D42" s="25"/>
      <c r="E42" s="25"/>
      <c r="F42" s="25"/>
      <c r="G42" s="25"/>
    </row>
    <row r="43" spans="1:9" ht="30.95" customHeight="1" x14ac:dyDescent="0.2">
      <c r="A43" s="25"/>
      <c r="B43" s="25"/>
      <c r="C43" s="25"/>
      <c r="D43" s="25"/>
      <c r="E43" s="25"/>
      <c r="F43" s="25"/>
      <c r="G43" s="25"/>
    </row>
    <row r="44" spans="1:9" ht="30.95" customHeight="1" x14ac:dyDescent="0.2">
      <c r="A44" s="26"/>
      <c r="B44" s="26"/>
      <c r="C44" s="26"/>
      <c r="D44" s="26"/>
      <c r="E44" s="26"/>
      <c r="F44" s="26"/>
      <c r="G44" s="26"/>
    </row>
    <row r="45" spans="1:9" ht="30.95" customHeight="1" x14ac:dyDescent="0.2">
      <c r="A45" s="27"/>
      <c r="B45" s="27"/>
      <c r="C45" s="27"/>
      <c r="D45" s="27"/>
      <c r="E45" s="27"/>
      <c r="F45" s="27"/>
      <c r="G45" s="27"/>
    </row>
    <row r="46" spans="1:9" ht="30.95" customHeight="1" x14ac:dyDescent="0.2">
      <c r="A46" s="28"/>
      <c r="B46" s="28"/>
      <c r="C46" s="28"/>
      <c r="D46" s="28"/>
      <c r="E46" s="28"/>
      <c r="F46" s="28"/>
      <c r="G46" s="28"/>
    </row>
    <row r="47" spans="1:9" ht="30.95" customHeight="1" x14ac:dyDescent="0.2">
      <c r="A47" s="22"/>
      <c r="B47" s="23"/>
      <c r="C47" s="23"/>
      <c r="D47" s="23"/>
      <c r="E47" s="23"/>
      <c r="F47" s="23"/>
      <c r="G47" s="23"/>
    </row>
    <row r="48" spans="1:9" ht="30.95" customHeight="1" x14ac:dyDescent="0.2">
      <c r="A48" s="22"/>
      <c r="B48" s="23"/>
      <c r="C48" s="23"/>
      <c r="D48" s="23"/>
      <c r="E48" s="23"/>
      <c r="F48" s="23"/>
      <c r="G48" s="23"/>
    </row>
    <row r="49" spans="1:7" ht="30.95" customHeight="1" x14ac:dyDescent="0.2">
      <c r="A49" s="22"/>
      <c r="B49" s="23"/>
      <c r="C49" s="23"/>
      <c r="D49" s="23"/>
      <c r="E49" s="23"/>
      <c r="F49" s="23"/>
      <c r="G49" s="23"/>
    </row>
    <row r="50" spans="1:7" ht="30.95" customHeight="1" x14ac:dyDescent="0.2">
      <c r="A50" s="22"/>
      <c r="B50" s="23"/>
      <c r="C50" s="23"/>
      <c r="D50" s="23"/>
      <c r="E50" s="23"/>
      <c r="F50" s="23"/>
      <c r="G50" s="23"/>
    </row>
    <row r="51" spans="1:7" ht="30.95" customHeight="1" x14ac:dyDescent="0.2">
      <c r="A51" s="22"/>
      <c r="B51" s="23"/>
      <c r="C51" s="23"/>
      <c r="D51" s="23"/>
      <c r="E51" s="23"/>
      <c r="F51" s="23"/>
      <c r="G51" s="23"/>
    </row>
    <row r="52" spans="1:7" ht="30.95" customHeight="1" x14ac:dyDescent="0.2">
      <c r="A52" s="29"/>
      <c r="B52" s="21"/>
      <c r="C52" s="21"/>
      <c r="D52" s="21"/>
      <c r="E52" s="21"/>
      <c r="F52" s="21"/>
      <c r="G52" s="21"/>
    </row>
    <row r="53" spans="1:7" ht="30.95" customHeight="1" x14ac:dyDescent="0.2">
      <c r="A53" s="22"/>
      <c r="B53" s="23"/>
      <c r="C53" s="23"/>
      <c r="D53" s="23"/>
      <c r="E53" s="23"/>
      <c r="F53" s="23"/>
      <c r="G53" s="23"/>
    </row>
    <row r="54" spans="1:7" ht="30.95" customHeight="1" x14ac:dyDescent="0.2">
      <c r="A54" s="22"/>
      <c r="B54" s="23"/>
      <c r="C54" s="23"/>
      <c r="D54" s="23"/>
      <c r="E54" s="23"/>
      <c r="F54" s="23"/>
      <c r="G54" s="23"/>
    </row>
    <row r="55" spans="1:7" ht="30.95" customHeight="1" x14ac:dyDescent="0.2">
      <c r="A55" s="24"/>
      <c r="B55" s="23"/>
      <c r="C55" s="23"/>
      <c r="D55" s="23"/>
      <c r="E55" s="23"/>
      <c r="F55" s="23"/>
      <c r="G55" s="23"/>
    </row>
  </sheetData>
  <mergeCells count="3">
    <mergeCell ref="A9:F9"/>
    <mergeCell ref="A41:F41"/>
    <mergeCell ref="D7:F8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06"/>
  <sheetViews>
    <sheetView showGridLines="0" topLeftCell="A37" workbookViewId="0">
      <selection activeCell="G11" sqref="G11"/>
    </sheetView>
  </sheetViews>
  <sheetFormatPr baseColWidth="10" defaultRowHeight="12.75" x14ac:dyDescent="0.2"/>
  <cols>
    <col min="1" max="1" width="5.7109375" style="14" customWidth="1"/>
    <col min="2" max="2" width="22.5703125" style="14" customWidth="1"/>
    <col min="3" max="3" width="14.85546875" style="14" customWidth="1"/>
    <col min="4" max="4" width="18.85546875" style="14" customWidth="1"/>
    <col min="5" max="5" width="19.42578125" style="14" customWidth="1"/>
    <col min="6" max="6" width="21.85546875" style="14" customWidth="1"/>
    <col min="7" max="7" width="15.5703125" style="14" customWidth="1"/>
    <col min="8" max="257" width="11.42578125" style="14"/>
    <col min="258" max="258" width="22.5703125" style="14" customWidth="1"/>
    <col min="259" max="259" width="14.7109375" style="14" customWidth="1"/>
    <col min="260" max="260" width="17.140625" style="14" customWidth="1"/>
    <col min="261" max="261" width="18.42578125" style="14" customWidth="1"/>
    <col min="262" max="262" width="15.42578125" style="14" customWidth="1"/>
    <col min="263" max="263" width="15.5703125" style="14" customWidth="1"/>
    <col min="264" max="513" width="11.42578125" style="14"/>
    <col min="514" max="514" width="22.5703125" style="14" customWidth="1"/>
    <col min="515" max="515" width="14.7109375" style="14" customWidth="1"/>
    <col min="516" max="516" width="17.140625" style="14" customWidth="1"/>
    <col min="517" max="517" width="18.42578125" style="14" customWidth="1"/>
    <col min="518" max="518" width="15.42578125" style="14" customWidth="1"/>
    <col min="519" max="519" width="15.5703125" style="14" customWidth="1"/>
    <col min="520" max="769" width="11.42578125" style="14"/>
    <col min="770" max="770" width="22.5703125" style="14" customWidth="1"/>
    <col min="771" max="771" width="14.7109375" style="14" customWidth="1"/>
    <col min="772" max="772" width="17.140625" style="14" customWidth="1"/>
    <col min="773" max="773" width="18.42578125" style="14" customWidth="1"/>
    <col min="774" max="774" width="15.42578125" style="14" customWidth="1"/>
    <col min="775" max="775" width="15.5703125" style="14" customWidth="1"/>
    <col min="776" max="1025" width="11.42578125" style="14"/>
    <col min="1026" max="1026" width="22.5703125" style="14" customWidth="1"/>
    <col min="1027" max="1027" width="14.7109375" style="14" customWidth="1"/>
    <col min="1028" max="1028" width="17.140625" style="14" customWidth="1"/>
    <col min="1029" max="1029" width="18.42578125" style="14" customWidth="1"/>
    <col min="1030" max="1030" width="15.42578125" style="14" customWidth="1"/>
    <col min="1031" max="1031" width="15.5703125" style="14" customWidth="1"/>
    <col min="1032" max="1281" width="11.42578125" style="14"/>
    <col min="1282" max="1282" width="22.5703125" style="14" customWidth="1"/>
    <col min="1283" max="1283" width="14.7109375" style="14" customWidth="1"/>
    <col min="1284" max="1284" width="17.140625" style="14" customWidth="1"/>
    <col min="1285" max="1285" width="18.42578125" style="14" customWidth="1"/>
    <col min="1286" max="1286" width="15.42578125" style="14" customWidth="1"/>
    <col min="1287" max="1287" width="15.5703125" style="14" customWidth="1"/>
    <col min="1288" max="1537" width="11.42578125" style="14"/>
    <col min="1538" max="1538" width="22.5703125" style="14" customWidth="1"/>
    <col min="1539" max="1539" width="14.7109375" style="14" customWidth="1"/>
    <col min="1540" max="1540" width="17.140625" style="14" customWidth="1"/>
    <col min="1541" max="1541" width="18.42578125" style="14" customWidth="1"/>
    <col min="1542" max="1542" width="15.42578125" style="14" customWidth="1"/>
    <col min="1543" max="1543" width="15.5703125" style="14" customWidth="1"/>
    <col min="1544" max="1793" width="11.42578125" style="14"/>
    <col min="1794" max="1794" width="22.5703125" style="14" customWidth="1"/>
    <col min="1795" max="1795" width="14.7109375" style="14" customWidth="1"/>
    <col min="1796" max="1796" width="17.140625" style="14" customWidth="1"/>
    <col min="1797" max="1797" width="18.42578125" style="14" customWidth="1"/>
    <col min="1798" max="1798" width="15.42578125" style="14" customWidth="1"/>
    <col min="1799" max="1799" width="15.5703125" style="14" customWidth="1"/>
    <col min="1800" max="2049" width="11.42578125" style="14"/>
    <col min="2050" max="2050" width="22.5703125" style="14" customWidth="1"/>
    <col min="2051" max="2051" width="14.7109375" style="14" customWidth="1"/>
    <col min="2052" max="2052" width="17.140625" style="14" customWidth="1"/>
    <col min="2053" max="2053" width="18.42578125" style="14" customWidth="1"/>
    <col min="2054" max="2054" width="15.42578125" style="14" customWidth="1"/>
    <col min="2055" max="2055" width="15.5703125" style="14" customWidth="1"/>
    <col min="2056" max="2305" width="11.42578125" style="14"/>
    <col min="2306" max="2306" width="22.5703125" style="14" customWidth="1"/>
    <col min="2307" max="2307" width="14.7109375" style="14" customWidth="1"/>
    <col min="2308" max="2308" width="17.140625" style="14" customWidth="1"/>
    <col min="2309" max="2309" width="18.42578125" style="14" customWidth="1"/>
    <col min="2310" max="2310" width="15.42578125" style="14" customWidth="1"/>
    <col min="2311" max="2311" width="15.5703125" style="14" customWidth="1"/>
    <col min="2312" max="2561" width="11.42578125" style="14"/>
    <col min="2562" max="2562" width="22.5703125" style="14" customWidth="1"/>
    <col min="2563" max="2563" width="14.7109375" style="14" customWidth="1"/>
    <col min="2564" max="2564" width="17.140625" style="14" customWidth="1"/>
    <col min="2565" max="2565" width="18.42578125" style="14" customWidth="1"/>
    <col min="2566" max="2566" width="15.42578125" style="14" customWidth="1"/>
    <col min="2567" max="2567" width="15.5703125" style="14" customWidth="1"/>
    <col min="2568" max="2817" width="11.42578125" style="14"/>
    <col min="2818" max="2818" width="22.5703125" style="14" customWidth="1"/>
    <col min="2819" max="2819" width="14.7109375" style="14" customWidth="1"/>
    <col min="2820" max="2820" width="17.140625" style="14" customWidth="1"/>
    <col min="2821" max="2821" width="18.42578125" style="14" customWidth="1"/>
    <col min="2822" max="2822" width="15.42578125" style="14" customWidth="1"/>
    <col min="2823" max="2823" width="15.5703125" style="14" customWidth="1"/>
    <col min="2824" max="3073" width="11.42578125" style="14"/>
    <col min="3074" max="3074" width="22.5703125" style="14" customWidth="1"/>
    <col min="3075" max="3075" width="14.7109375" style="14" customWidth="1"/>
    <col min="3076" max="3076" width="17.140625" style="14" customWidth="1"/>
    <col min="3077" max="3077" width="18.42578125" style="14" customWidth="1"/>
    <col min="3078" max="3078" width="15.42578125" style="14" customWidth="1"/>
    <col min="3079" max="3079" width="15.5703125" style="14" customWidth="1"/>
    <col min="3080" max="3329" width="11.42578125" style="14"/>
    <col min="3330" max="3330" width="22.5703125" style="14" customWidth="1"/>
    <col min="3331" max="3331" width="14.7109375" style="14" customWidth="1"/>
    <col min="3332" max="3332" width="17.140625" style="14" customWidth="1"/>
    <col min="3333" max="3333" width="18.42578125" style="14" customWidth="1"/>
    <col min="3334" max="3334" width="15.42578125" style="14" customWidth="1"/>
    <col min="3335" max="3335" width="15.5703125" style="14" customWidth="1"/>
    <col min="3336" max="3585" width="11.42578125" style="14"/>
    <col min="3586" max="3586" width="22.5703125" style="14" customWidth="1"/>
    <col min="3587" max="3587" width="14.7109375" style="14" customWidth="1"/>
    <col min="3588" max="3588" width="17.140625" style="14" customWidth="1"/>
    <col min="3589" max="3589" width="18.42578125" style="14" customWidth="1"/>
    <col min="3590" max="3590" width="15.42578125" style="14" customWidth="1"/>
    <col min="3591" max="3591" width="15.5703125" style="14" customWidth="1"/>
    <col min="3592" max="3841" width="11.42578125" style="14"/>
    <col min="3842" max="3842" width="22.5703125" style="14" customWidth="1"/>
    <col min="3843" max="3843" width="14.7109375" style="14" customWidth="1"/>
    <col min="3844" max="3844" width="17.140625" style="14" customWidth="1"/>
    <col min="3845" max="3845" width="18.42578125" style="14" customWidth="1"/>
    <col min="3846" max="3846" width="15.42578125" style="14" customWidth="1"/>
    <col min="3847" max="3847" width="15.5703125" style="14" customWidth="1"/>
    <col min="3848" max="4097" width="11.42578125" style="14"/>
    <col min="4098" max="4098" width="22.5703125" style="14" customWidth="1"/>
    <col min="4099" max="4099" width="14.7109375" style="14" customWidth="1"/>
    <col min="4100" max="4100" width="17.140625" style="14" customWidth="1"/>
    <col min="4101" max="4101" width="18.42578125" style="14" customWidth="1"/>
    <col min="4102" max="4102" width="15.42578125" style="14" customWidth="1"/>
    <col min="4103" max="4103" width="15.5703125" style="14" customWidth="1"/>
    <col min="4104" max="4353" width="11.42578125" style="14"/>
    <col min="4354" max="4354" width="22.5703125" style="14" customWidth="1"/>
    <col min="4355" max="4355" width="14.7109375" style="14" customWidth="1"/>
    <col min="4356" max="4356" width="17.140625" style="14" customWidth="1"/>
    <col min="4357" max="4357" width="18.42578125" style="14" customWidth="1"/>
    <col min="4358" max="4358" width="15.42578125" style="14" customWidth="1"/>
    <col min="4359" max="4359" width="15.5703125" style="14" customWidth="1"/>
    <col min="4360" max="4609" width="11.42578125" style="14"/>
    <col min="4610" max="4610" width="22.5703125" style="14" customWidth="1"/>
    <col min="4611" max="4611" width="14.7109375" style="14" customWidth="1"/>
    <col min="4612" max="4612" width="17.140625" style="14" customWidth="1"/>
    <col min="4613" max="4613" width="18.42578125" style="14" customWidth="1"/>
    <col min="4614" max="4614" width="15.42578125" style="14" customWidth="1"/>
    <col min="4615" max="4615" width="15.5703125" style="14" customWidth="1"/>
    <col min="4616" max="4865" width="11.42578125" style="14"/>
    <col min="4866" max="4866" width="22.5703125" style="14" customWidth="1"/>
    <col min="4867" max="4867" width="14.7109375" style="14" customWidth="1"/>
    <col min="4868" max="4868" width="17.140625" style="14" customWidth="1"/>
    <col min="4869" max="4869" width="18.42578125" style="14" customWidth="1"/>
    <col min="4870" max="4870" width="15.42578125" style="14" customWidth="1"/>
    <col min="4871" max="4871" width="15.5703125" style="14" customWidth="1"/>
    <col min="4872" max="5121" width="11.42578125" style="14"/>
    <col min="5122" max="5122" width="22.5703125" style="14" customWidth="1"/>
    <col min="5123" max="5123" width="14.7109375" style="14" customWidth="1"/>
    <col min="5124" max="5124" width="17.140625" style="14" customWidth="1"/>
    <col min="5125" max="5125" width="18.42578125" style="14" customWidth="1"/>
    <col min="5126" max="5126" width="15.42578125" style="14" customWidth="1"/>
    <col min="5127" max="5127" width="15.5703125" style="14" customWidth="1"/>
    <col min="5128" max="5377" width="11.42578125" style="14"/>
    <col min="5378" max="5378" width="22.5703125" style="14" customWidth="1"/>
    <col min="5379" max="5379" width="14.7109375" style="14" customWidth="1"/>
    <col min="5380" max="5380" width="17.140625" style="14" customWidth="1"/>
    <col min="5381" max="5381" width="18.42578125" style="14" customWidth="1"/>
    <col min="5382" max="5382" width="15.42578125" style="14" customWidth="1"/>
    <col min="5383" max="5383" width="15.5703125" style="14" customWidth="1"/>
    <col min="5384" max="5633" width="11.42578125" style="14"/>
    <col min="5634" max="5634" width="22.5703125" style="14" customWidth="1"/>
    <col min="5635" max="5635" width="14.7109375" style="14" customWidth="1"/>
    <col min="5636" max="5636" width="17.140625" style="14" customWidth="1"/>
    <col min="5637" max="5637" width="18.42578125" style="14" customWidth="1"/>
    <col min="5638" max="5638" width="15.42578125" style="14" customWidth="1"/>
    <col min="5639" max="5639" width="15.5703125" style="14" customWidth="1"/>
    <col min="5640" max="5889" width="11.42578125" style="14"/>
    <col min="5890" max="5890" width="22.5703125" style="14" customWidth="1"/>
    <col min="5891" max="5891" width="14.7109375" style="14" customWidth="1"/>
    <col min="5892" max="5892" width="17.140625" style="14" customWidth="1"/>
    <col min="5893" max="5893" width="18.42578125" style="14" customWidth="1"/>
    <col min="5894" max="5894" width="15.42578125" style="14" customWidth="1"/>
    <col min="5895" max="5895" width="15.5703125" style="14" customWidth="1"/>
    <col min="5896" max="6145" width="11.42578125" style="14"/>
    <col min="6146" max="6146" width="22.5703125" style="14" customWidth="1"/>
    <col min="6147" max="6147" width="14.7109375" style="14" customWidth="1"/>
    <col min="6148" max="6148" width="17.140625" style="14" customWidth="1"/>
    <col min="6149" max="6149" width="18.42578125" style="14" customWidth="1"/>
    <col min="6150" max="6150" width="15.42578125" style="14" customWidth="1"/>
    <col min="6151" max="6151" width="15.5703125" style="14" customWidth="1"/>
    <col min="6152" max="6401" width="11.42578125" style="14"/>
    <col min="6402" max="6402" width="22.5703125" style="14" customWidth="1"/>
    <col min="6403" max="6403" width="14.7109375" style="14" customWidth="1"/>
    <col min="6404" max="6404" width="17.140625" style="14" customWidth="1"/>
    <col min="6405" max="6405" width="18.42578125" style="14" customWidth="1"/>
    <col min="6406" max="6406" width="15.42578125" style="14" customWidth="1"/>
    <col min="6407" max="6407" width="15.5703125" style="14" customWidth="1"/>
    <col min="6408" max="6657" width="11.42578125" style="14"/>
    <col min="6658" max="6658" width="22.5703125" style="14" customWidth="1"/>
    <col min="6659" max="6659" width="14.7109375" style="14" customWidth="1"/>
    <col min="6660" max="6660" width="17.140625" style="14" customWidth="1"/>
    <col min="6661" max="6661" width="18.42578125" style="14" customWidth="1"/>
    <col min="6662" max="6662" width="15.42578125" style="14" customWidth="1"/>
    <col min="6663" max="6663" width="15.5703125" style="14" customWidth="1"/>
    <col min="6664" max="6913" width="11.42578125" style="14"/>
    <col min="6914" max="6914" width="22.5703125" style="14" customWidth="1"/>
    <col min="6915" max="6915" width="14.7109375" style="14" customWidth="1"/>
    <col min="6916" max="6916" width="17.140625" style="14" customWidth="1"/>
    <col min="6917" max="6917" width="18.42578125" style="14" customWidth="1"/>
    <col min="6918" max="6918" width="15.42578125" style="14" customWidth="1"/>
    <col min="6919" max="6919" width="15.5703125" style="14" customWidth="1"/>
    <col min="6920" max="7169" width="11.42578125" style="14"/>
    <col min="7170" max="7170" width="22.5703125" style="14" customWidth="1"/>
    <col min="7171" max="7171" width="14.7109375" style="14" customWidth="1"/>
    <col min="7172" max="7172" width="17.140625" style="14" customWidth="1"/>
    <col min="7173" max="7173" width="18.42578125" style="14" customWidth="1"/>
    <col min="7174" max="7174" width="15.42578125" style="14" customWidth="1"/>
    <col min="7175" max="7175" width="15.5703125" style="14" customWidth="1"/>
    <col min="7176" max="7425" width="11.42578125" style="14"/>
    <col min="7426" max="7426" width="22.5703125" style="14" customWidth="1"/>
    <col min="7427" max="7427" width="14.7109375" style="14" customWidth="1"/>
    <col min="7428" max="7428" width="17.140625" style="14" customWidth="1"/>
    <col min="7429" max="7429" width="18.42578125" style="14" customWidth="1"/>
    <col min="7430" max="7430" width="15.42578125" style="14" customWidth="1"/>
    <col min="7431" max="7431" width="15.5703125" style="14" customWidth="1"/>
    <col min="7432" max="7681" width="11.42578125" style="14"/>
    <col min="7682" max="7682" width="22.5703125" style="14" customWidth="1"/>
    <col min="7683" max="7683" width="14.7109375" style="14" customWidth="1"/>
    <col min="7684" max="7684" width="17.140625" style="14" customWidth="1"/>
    <col min="7685" max="7685" width="18.42578125" style="14" customWidth="1"/>
    <col min="7686" max="7686" width="15.42578125" style="14" customWidth="1"/>
    <col min="7687" max="7687" width="15.5703125" style="14" customWidth="1"/>
    <col min="7688" max="7937" width="11.42578125" style="14"/>
    <col min="7938" max="7938" width="22.5703125" style="14" customWidth="1"/>
    <col min="7939" max="7939" width="14.7109375" style="14" customWidth="1"/>
    <col min="7940" max="7940" width="17.140625" style="14" customWidth="1"/>
    <col min="7941" max="7941" width="18.42578125" style="14" customWidth="1"/>
    <col min="7942" max="7942" width="15.42578125" style="14" customWidth="1"/>
    <col min="7943" max="7943" width="15.5703125" style="14" customWidth="1"/>
    <col min="7944" max="8193" width="11.42578125" style="14"/>
    <col min="8194" max="8194" width="22.5703125" style="14" customWidth="1"/>
    <col min="8195" max="8195" width="14.7109375" style="14" customWidth="1"/>
    <col min="8196" max="8196" width="17.140625" style="14" customWidth="1"/>
    <col min="8197" max="8197" width="18.42578125" style="14" customWidth="1"/>
    <col min="8198" max="8198" width="15.42578125" style="14" customWidth="1"/>
    <col min="8199" max="8199" width="15.5703125" style="14" customWidth="1"/>
    <col min="8200" max="8449" width="11.42578125" style="14"/>
    <col min="8450" max="8450" width="22.5703125" style="14" customWidth="1"/>
    <col min="8451" max="8451" width="14.7109375" style="14" customWidth="1"/>
    <col min="8452" max="8452" width="17.140625" style="14" customWidth="1"/>
    <col min="8453" max="8453" width="18.42578125" style="14" customWidth="1"/>
    <col min="8454" max="8454" width="15.42578125" style="14" customWidth="1"/>
    <col min="8455" max="8455" width="15.5703125" style="14" customWidth="1"/>
    <col min="8456" max="8705" width="11.42578125" style="14"/>
    <col min="8706" max="8706" width="22.5703125" style="14" customWidth="1"/>
    <col min="8707" max="8707" width="14.7109375" style="14" customWidth="1"/>
    <col min="8708" max="8708" width="17.140625" style="14" customWidth="1"/>
    <col min="8709" max="8709" width="18.42578125" style="14" customWidth="1"/>
    <col min="8710" max="8710" width="15.42578125" style="14" customWidth="1"/>
    <col min="8711" max="8711" width="15.5703125" style="14" customWidth="1"/>
    <col min="8712" max="8961" width="11.42578125" style="14"/>
    <col min="8962" max="8962" width="22.5703125" style="14" customWidth="1"/>
    <col min="8963" max="8963" width="14.7109375" style="14" customWidth="1"/>
    <col min="8964" max="8964" width="17.140625" style="14" customWidth="1"/>
    <col min="8965" max="8965" width="18.42578125" style="14" customWidth="1"/>
    <col min="8966" max="8966" width="15.42578125" style="14" customWidth="1"/>
    <col min="8967" max="8967" width="15.5703125" style="14" customWidth="1"/>
    <col min="8968" max="9217" width="11.42578125" style="14"/>
    <col min="9218" max="9218" width="22.5703125" style="14" customWidth="1"/>
    <col min="9219" max="9219" width="14.7109375" style="14" customWidth="1"/>
    <col min="9220" max="9220" width="17.140625" style="14" customWidth="1"/>
    <col min="9221" max="9221" width="18.42578125" style="14" customWidth="1"/>
    <col min="9222" max="9222" width="15.42578125" style="14" customWidth="1"/>
    <col min="9223" max="9223" width="15.5703125" style="14" customWidth="1"/>
    <col min="9224" max="9473" width="11.42578125" style="14"/>
    <col min="9474" max="9474" width="22.5703125" style="14" customWidth="1"/>
    <col min="9475" max="9475" width="14.7109375" style="14" customWidth="1"/>
    <col min="9476" max="9476" width="17.140625" style="14" customWidth="1"/>
    <col min="9477" max="9477" width="18.42578125" style="14" customWidth="1"/>
    <col min="9478" max="9478" width="15.42578125" style="14" customWidth="1"/>
    <col min="9479" max="9479" width="15.5703125" style="14" customWidth="1"/>
    <col min="9480" max="9729" width="11.42578125" style="14"/>
    <col min="9730" max="9730" width="22.5703125" style="14" customWidth="1"/>
    <col min="9731" max="9731" width="14.7109375" style="14" customWidth="1"/>
    <col min="9732" max="9732" width="17.140625" style="14" customWidth="1"/>
    <col min="9733" max="9733" width="18.42578125" style="14" customWidth="1"/>
    <col min="9734" max="9734" width="15.42578125" style="14" customWidth="1"/>
    <col min="9735" max="9735" width="15.5703125" style="14" customWidth="1"/>
    <col min="9736" max="9985" width="11.42578125" style="14"/>
    <col min="9986" max="9986" width="22.5703125" style="14" customWidth="1"/>
    <col min="9987" max="9987" width="14.7109375" style="14" customWidth="1"/>
    <col min="9988" max="9988" width="17.140625" style="14" customWidth="1"/>
    <col min="9989" max="9989" width="18.42578125" style="14" customWidth="1"/>
    <col min="9990" max="9990" width="15.42578125" style="14" customWidth="1"/>
    <col min="9991" max="9991" width="15.5703125" style="14" customWidth="1"/>
    <col min="9992" max="10241" width="11.42578125" style="14"/>
    <col min="10242" max="10242" width="22.5703125" style="14" customWidth="1"/>
    <col min="10243" max="10243" width="14.7109375" style="14" customWidth="1"/>
    <col min="10244" max="10244" width="17.140625" style="14" customWidth="1"/>
    <col min="10245" max="10245" width="18.42578125" style="14" customWidth="1"/>
    <col min="10246" max="10246" width="15.42578125" style="14" customWidth="1"/>
    <col min="10247" max="10247" width="15.5703125" style="14" customWidth="1"/>
    <col min="10248" max="10497" width="11.42578125" style="14"/>
    <col min="10498" max="10498" width="22.5703125" style="14" customWidth="1"/>
    <col min="10499" max="10499" width="14.7109375" style="14" customWidth="1"/>
    <col min="10500" max="10500" width="17.140625" style="14" customWidth="1"/>
    <col min="10501" max="10501" width="18.42578125" style="14" customWidth="1"/>
    <col min="10502" max="10502" width="15.42578125" style="14" customWidth="1"/>
    <col min="10503" max="10503" width="15.5703125" style="14" customWidth="1"/>
    <col min="10504" max="10753" width="11.42578125" style="14"/>
    <col min="10754" max="10754" width="22.5703125" style="14" customWidth="1"/>
    <col min="10755" max="10755" width="14.7109375" style="14" customWidth="1"/>
    <col min="10756" max="10756" width="17.140625" style="14" customWidth="1"/>
    <col min="10757" max="10757" width="18.42578125" style="14" customWidth="1"/>
    <col min="10758" max="10758" width="15.42578125" style="14" customWidth="1"/>
    <col min="10759" max="10759" width="15.5703125" style="14" customWidth="1"/>
    <col min="10760" max="11009" width="11.42578125" style="14"/>
    <col min="11010" max="11010" width="22.5703125" style="14" customWidth="1"/>
    <col min="11011" max="11011" width="14.7109375" style="14" customWidth="1"/>
    <col min="11012" max="11012" width="17.140625" style="14" customWidth="1"/>
    <col min="11013" max="11013" width="18.42578125" style="14" customWidth="1"/>
    <col min="11014" max="11014" width="15.42578125" style="14" customWidth="1"/>
    <col min="11015" max="11015" width="15.5703125" style="14" customWidth="1"/>
    <col min="11016" max="11265" width="11.42578125" style="14"/>
    <col min="11266" max="11266" width="22.5703125" style="14" customWidth="1"/>
    <col min="11267" max="11267" width="14.7109375" style="14" customWidth="1"/>
    <col min="11268" max="11268" width="17.140625" style="14" customWidth="1"/>
    <col min="11269" max="11269" width="18.42578125" style="14" customWidth="1"/>
    <col min="11270" max="11270" width="15.42578125" style="14" customWidth="1"/>
    <col min="11271" max="11271" width="15.5703125" style="14" customWidth="1"/>
    <col min="11272" max="11521" width="11.42578125" style="14"/>
    <col min="11522" max="11522" width="22.5703125" style="14" customWidth="1"/>
    <col min="11523" max="11523" width="14.7109375" style="14" customWidth="1"/>
    <col min="11524" max="11524" width="17.140625" style="14" customWidth="1"/>
    <col min="11525" max="11525" width="18.42578125" style="14" customWidth="1"/>
    <col min="11526" max="11526" width="15.42578125" style="14" customWidth="1"/>
    <col min="11527" max="11527" width="15.5703125" style="14" customWidth="1"/>
    <col min="11528" max="11777" width="11.42578125" style="14"/>
    <col min="11778" max="11778" width="22.5703125" style="14" customWidth="1"/>
    <col min="11779" max="11779" width="14.7109375" style="14" customWidth="1"/>
    <col min="11780" max="11780" width="17.140625" style="14" customWidth="1"/>
    <col min="11781" max="11781" width="18.42578125" style="14" customWidth="1"/>
    <col min="11782" max="11782" width="15.42578125" style="14" customWidth="1"/>
    <col min="11783" max="11783" width="15.5703125" style="14" customWidth="1"/>
    <col min="11784" max="12033" width="11.42578125" style="14"/>
    <col min="12034" max="12034" width="22.5703125" style="14" customWidth="1"/>
    <col min="12035" max="12035" width="14.7109375" style="14" customWidth="1"/>
    <col min="12036" max="12036" width="17.140625" style="14" customWidth="1"/>
    <col min="12037" max="12037" width="18.42578125" style="14" customWidth="1"/>
    <col min="12038" max="12038" width="15.42578125" style="14" customWidth="1"/>
    <col min="12039" max="12039" width="15.5703125" style="14" customWidth="1"/>
    <col min="12040" max="12289" width="11.42578125" style="14"/>
    <col min="12290" max="12290" width="22.5703125" style="14" customWidth="1"/>
    <col min="12291" max="12291" width="14.7109375" style="14" customWidth="1"/>
    <col min="12292" max="12292" width="17.140625" style="14" customWidth="1"/>
    <col min="12293" max="12293" width="18.42578125" style="14" customWidth="1"/>
    <col min="12294" max="12294" width="15.42578125" style="14" customWidth="1"/>
    <col min="12295" max="12295" width="15.5703125" style="14" customWidth="1"/>
    <col min="12296" max="12545" width="11.42578125" style="14"/>
    <col min="12546" max="12546" width="22.5703125" style="14" customWidth="1"/>
    <col min="12547" max="12547" width="14.7109375" style="14" customWidth="1"/>
    <col min="12548" max="12548" width="17.140625" style="14" customWidth="1"/>
    <col min="12549" max="12549" width="18.42578125" style="14" customWidth="1"/>
    <col min="12550" max="12550" width="15.42578125" style="14" customWidth="1"/>
    <col min="12551" max="12551" width="15.5703125" style="14" customWidth="1"/>
    <col min="12552" max="12801" width="11.42578125" style="14"/>
    <col min="12802" max="12802" width="22.5703125" style="14" customWidth="1"/>
    <col min="12803" max="12803" width="14.7109375" style="14" customWidth="1"/>
    <col min="12804" max="12804" width="17.140625" style="14" customWidth="1"/>
    <col min="12805" max="12805" width="18.42578125" style="14" customWidth="1"/>
    <col min="12806" max="12806" width="15.42578125" style="14" customWidth="1"/>
    <col min="12807" max="12807" width="15.5703125" style="14" customWidth="1"/>
    <col min="12808" max="13057" width="11.42578125" style="14"/>
    <col min="13058" max="13058" width="22.5703125" style="14" customWidth="1"/>
    <col min="13059" max="13059" width="14.7109375" style="14" customWidth="1"/>
    <col min="13060" max="13060" width="17.140625" style="14" customWidth="1"/>
    <col min="13061" max="13061" width="18.42578125" style="14" customWidth="1"/>
    <col min="13062" max="13062" width="15.42578125" style="14" customWidth="1"/>
    <col min="13063" max="13063" width="15.5703125" style="14" customWidth="1"/>
    <col min="13064" max="13313" width="11.42578125" style="14"/>
    <col min="13314" max="13314" width="22.5703125" style="14" customWidth="1"/>
    <col min="13315" max="13315" width="14.7109375" style="14" customWidth="1"/>
    <col min="13316" max="13316" width="17.140625" style="14" customWidth="1"/>
    <col min="13317" max="13317" width="18.42578125" style="14" customWidth="1"/>
    <col min="13318" max="13318" width="15.42578125" style="14" customWidth="1"/>
    <col min="13319" max="13319" width="15.5703125" style="14" customWidth="1"/>
    <col min="13320" max="13569" width="11.42578125" style="14"/>
    <col min="13570" max="13570" width="22.5703125" style="14" customWidth="1"/>
    <col min="13571" max="13571" width="14.7109375" style="14" customWidth="1"/>
    <col min="13572" max="13572" width="17.140625" style="14" customWidth="1"/>
    <col min="13573" max="13573" width="18.42578125" style="14" customWidth="1"/>
    <col min="13574" max="13574" width="15.42578125" style="14" customWidth="1"/>
    <col min="13575" max="13575" width="15.5703125" style="14" customWidth="1"/>
    <col min="13576" max="13825" width="11.42578125" style="14"/>
    <col min="13826" max="13826" width="22.5703125" style="14" customWidth="1"/>
    <col min="13827" max="13827" width="14.7109375" style="14" customWidth="1"/>
    <col min="13828" max="13828" width="17.140625" style="14" customWidth="1"/>
    <col min="13829" max="13829" width="18.42578125" style="14" customWidth="1"/>
    <col min="13830" max="13830" width="15.42578125" style="14" customWidth="1"/>
    <col min="13831" max="13831" width="15.5703125" style="14" customWidth="1"/>
    <col min="13832" max="14081" width="11.42578125" style="14"/>
    <col min="14082" max="14082" width="22.5703125" style="14" customWidth="1"/>
    <col min="14083" max="14083" width="14.7109375" style="14" customWidth="1"/>
    <col min="14084" max="14084" width="17.140625" style="14" customWidth="1"/>
    <col min="14085" max="14085" width="18.42578125" style="14" customWidth="1"/>
    <col min="14086" max="14086" width="15.42578125" style="14" customWidth="1"/>
    <col min="14087" max="14087" width="15.5703125" style="14" customWidth="1"/>
    <col min="14088" max="14337" width="11.42578125" style="14"/>
    <col min="14338" max="14338" width="22.5703125" style="14" customWidth="1"/>
    <col min="14339" max="14339" width="14.7109375" style="14" customWidth="1"/>
    <col min="14340" max="14340" width="17.140625" style="14" customWidth="1"/>
    <col min="14341" max="14341" width="18.42578125" style="14" customWidth="1"/>
    <col min="14342" max="14342" width="15.42578125" style="14" customWidth="1"/>
    <col min="14343" max="14343" width="15.5703125" style="14" customWidth="1"/>
    <col min="14344" max="14593" width="11.42578125" style="14"/>
    <col min="14594" max="14594" width="22.5703125" style="14" customWidth="1"/>
    <col min="14595" max="14595" width="14.7109375" style="14" customWidth="1"/>
    <col min="14596" max="14596" width="17.140625" style="14" customWidth="1"/>
    <col min="14597" max="14597" width="18.42578125" style="14" customWidth="1"/>
    <col min="14598" max="14598" width="15.42578125" style="14" customWidth="1"/>
    <col min="14599" max="14599" width="15.5703125" style="14" customWidth="1"/>
    <col min="14600" max="14849" width="11.42578125" style="14"/>
    <col min="14850" max="14850" width="22.5703125" style="14" customWidth="1"/>
    <col min="14851" max="14851" width="14.7109375" style="14" customWidth="1"/>
    <col min="14852" max="14852" width="17.140625" style="14" customWidth="1"/>
    <col min="14853" max="14853" width="18.42578125" style="14" customWidth="1"/>
    <col min="14854" max="14854" width="15.42578125" style="14" customWidth="1"/>
    <col min="14855" max="14855" width="15.5703125" style="14" customWidth="1"/>
    <col min="14856" max="15105" width="11.42578125" style="14"/>
    <col min="15106" max="15106" width="22.5703125" style="14" customWidth="1"/>
    <col min="15107" max="15107" width="14.7109375" style="14" customWidth="1"/>
    <col min="15108" max="15108" width="17.140625" style="14" customWidth="1"/>
    <col min="15109" max="15109" width="18.42578125" style="14" customWidth="1"/>
    <col min="15110" max="15110" width="15.42578125" style="14" customWidth="1"/>
    <col min="15111" max="15111" width="15.5703125" style="14" customWidth="1"/>
    <col min="15112" max="15361" width="11.42578125" style="14"/>
    <col min="15362" max="15362" width="22.5703125" style="14" customWidth="1"/>
    <col min="15363" max="15363" width="14.7109375" style="14" customWidth="1"/>
    <col min="15364" max="15364" width="17.140625" style="14" customWidth="1"/>
    <col min="15365" max="15365" width="18.42578125" style="14" customWidth="1"/>
    <col min="15366" max="15366" width="15.42578125" style="14" customWidth="1"/>
    <col min="15367" max="15367" width="15.5703125" style="14" customWidth="1"/>
    <col min="15368" max="15617" width="11.42578125" style="14"/>
    <col min="15618" max="15618" width="22.5703125" style="14" customWidth="1"/>
    <col min="15619" max="15619" width="14.7109375" style="14" customWidth="1"/>
    <col min="15620" max="15620" width="17.140625" style="14" customWidth="1"/>
    <col min="15621" max="15621" width="18.42578125" style="14" customWidth="1"/>
    <col min="15622" max="15622" width="15.42578125" style="14" customWidth="1"/>
    <col min="15623" max="15623" width="15.5703125" style="14" customWidth="1"/>
    <col min="15624" max="15873" width="11.42578125" style="14"/>
    <col min="15874" max="15874" width="22.5703125" style="14" customWidth="1"/>
    <col min="15875" max="15875" width="14.7109375" style="14" customWidth="1"/>
    <col min="15876" max="15876" width="17.140625" style="14" customWidth="1"/>
    <col min="15877" max="15877" width="18.42578125" style="14" customWidth="1"/>
    <col min="15878" max="15878" width="15.42578125" style="14" customWidth="1"/>
    <col min="15879" max="15879" width="15.5703125" style="14" customWidth="1"/>
    <col min="15880" max="16129" width="11.42578125" style="14"/>
    <col min="16130" max="16130" width="22.5703125" style="14" customWidth="1"/>
    <col min="16131" max="16131" width="14.7109375" style="14" customWidth="1"/>
    <col min="16132" max="16132" width="17.140625" style="14" customWidth="1"/>
    <col min="16133" max="16133" width="18.42578125" style="14" customWidth="1"/>
    <col min="16134" max="16134" width="15.42578125" style="14" customWidth="1"/>
    <col min="16135" max="16135" width="15.5703125" style="14" customWidth="1"/>
    <col min="16136" max="16384" width="11.42578125" style="14"/>
  </cols>
  <sheetData>
    <row r="7" spans="2:7" x14ac:dyDescent="0.2">
      <c r="F7" s="274" t="s">
        <v>158</v>
      </c>
      <c r="G7" s="274"/>
    </row>
    <row r="8" spans="2:7" ht="8.25" customHeight="1" x14ac:dyDescent="0.2">
      <c r="F8" s="274"/>
      <c r="G8" s="274"/>
    </row>
    <row r="9" spans="2:7" ht="30" customHeight="1" x14ac:dyDescent="0.2">
      <c r="B9" s="271" t="s">
        <v>147</v>
      </c>
      <c r="C9" s="273"/>
      <c r="D9" s="273"/>
      <c r="E9" s="273"/>
      <c r="F9" s="273"/>
      <c r="G9" s="273"/>
    </row>
    <row r="10" spans="2:7" x14ac:dyDescent="0.2">
      <c r="B10" s="31"/>
      <c r="C10" s="31"/>
      <c r="D10" s="31"/>
      <c r="E10" s="31"/>
      <c r="F10" s="31"/>
      <c r="G10" s="31"/>
    </row>
    <row r="11" spans="2:7" ht="30" customHeight="1" x14ac:dyDescent="0.2">
      <c r="B11" s="101" t="s">
        <v>20</v>
      </c>
      <c r="C11" s="101" t="s">
        <v>1</v>
      </c>
      <c r="D11" s="101" t="s">
        <v>2</v>
      </c>
      <c r="E11" s="101" t="s">
        <v>3</v>
      </c>
      <c r="F11" s="101" t="s">
        <v>21</v>
      </c>
      <c r="G11" s="102" t="s">
        <v>15</v>
      </c>
    </row>
    <row r="12" spans="2:7" s="262" customFormat="1" ht="27.95" customHeight="1" x14ac:dyDescent="0.25">
      <c r="B12" s="258" t="s">
        <v>22</v>
      </c>
      <c r="C12" s="259">
        <v>5</v>
      </c>
      <c r="D12" s="259">
        <v>0</v>
      </c>
      <c r="E12" s="259">
        <v>1</v>
      </c>
      <c r="F12" s="259">
        <v>0</v>
      </c>
      <c r="G12" s="260">
        <f t="shared" ref="G12:G35" si="0">SUM(C12:F12)</f>
        <v>6</v>
      </c>
    </row>
    <row r="13" spans="2:7" s="262" customFormat="1" ht="27.95" customHeight="1" x14ac:dyDescent="0.25">
      <c r="B13" s="258" t="s">
        <v>23</v>
      </c>
      <c r="C13" s="259">
        <v>4</v>
      </c>
      <c r="D13" s="259">
        <v>0</v>
      </c>
      <c r="E13" s="259">
        <v>1</v>
      </c>
      <c r="F13" s="259">
        <v>0</v>
      </c>
      <c r="G13" s="260">
        <f t="shared" si="0"/>
        <v>5</v>
      </c>
    </row>
    <row r="14" spans="2:7" s="262" customFormat="1" ht="27.95" customHeight="1" x14ac:dyDescent="0.25">
      <c r="B14" s="258" t="s">
        <v>24</v>
      </c>
      <c r="C14" s="259">
        <v>4</v>
      </c>
      <c r="D14" s="259">
        <v>0</v>
      </c>
      <c r="E14" s="259">
        <v>0</v>
      </c>
      <c r="F14" s="259">
        <v>0</v>
      </c>
      <c r="G14" s="260">
        <f t="shared" si="0"/>
        <v>4</v>
      </c>
    </row>
    <row r="15" spans="2:7" s="262" customFormat="1" ht="27.95" customHeight="1" x14ac:dyDescent="0.25">
      <c r="B15" s="258" t="s">
        <v>25</v>
      </c>
      <c r="C15" s="259">
        <v>3</v>
      </c>
      <c r="D15" s="259">
        <v>0</v>
      </c>
      <c r="E15" s="259">
        <v>1</v>
      </c>
      <c r="F15" s="259">
        <v>0</v>
      </c>
      <c r="G15" s="260">
        <f t="shared" si="0"/>
        <v>4</v>
      </c>
    </row>
    <row r="16" spans="2:7" s="262" customFormat="1" ht="27.95" customHeight="1" x14ac:dyDescent="0.25">
      <c r="B16" s="258" t="s">
        <v>26</v>
      </c>
      <c r="C16" s="259">
        <v>2</v>
      </c>
      <c r="D16" s="259">
        <v>1</v>
      </c>
      <c r="E16" s="259">
        <v>0</v>
      </c>
      <c r="F16" s="259">
        <v>0</v>
      </c>
      <c r="G16" s="260">
        <f t="shared" si="0"/>
        <v>3</v>
      </c>
    </row>
    <row r="17" spans="2:7" s="262" customFormat="1" ht="27.95" customHeight="1" x14ac:dyDescent="0.25">
      <c r="B17" s="258" t="s">
        <v>27</v>
      </c>
      <c r="C17" s="259">
        <v>4</v>
      </c>
      <c r="D17" s="259">
        <v>0</v>
      </c>
      <c r="E17" s="259">
        <v>0</v>
      </c>
      <c r="F17" s="259">
        <v>0</v>
      </c>
      <c r="G17" s="260">
        <f t="shared" si="0"/>
        <v>4</v>
      </c>
    </row>
    <row r="18" spans="2:7" s="262" customFormat="1" ht="27.95" customHeight="1" x14ac:dyDescent="0.25">
      <c r="B18" s="258" t="s">
        <v>28</v>
      </c>
      <c r="C18" s="259">
        <v>4</v>
      </c>
      <c r="D18" s="259">
        <v>0</v>
      </c>
      <c r="E18" s="259">
        <v>0</v>
      </c>
      <c r="F18" s="259">
        <v>0</v>
      </c>
      <c r="G18" s="260">
        <f t="shared" si="0"/>
        <v>4</v>
      </c>
    </row>
    <row r="19" spans="2:7" s="262" customFormat="1" ht="27.95" customHeight="1" x14ac:dyDescent="0.25">
      <c r="B19" s="258" t="s">
        <v>29</v>
      </c>
      <c r="C19" s="259">
        <v>13</v>
      </c>
      <c r="D19" s="259">
        <v>0</v>
      </c>
      <c r="E19" s="259">
        <v>1</v>
      </c>
      <c r="F19" s="259">
        <v>0</v>
      </c>
      <c r="G19" s="260">
        <f t="shared" si="0"/>
        <v>14</v>
      </c>
    </row>
    <row r="20" spans="2:7" s="262" customFormat="1" ht="27.95" customHeight="1" x14ac:dyDescent="0.25">
      <c r="B20" s="258" t="s">
        <v>30</v>
      </c>
      <c r="C20" s="259">
        <v>29</v>
      </c>
      <c r="D20" s="259">
        <v>1</v>
      </c>
      <c r="E20" s="259">
        <v>1</v>
      </c>
      <c r="F20" s="259">
        <v>0</v>
      </c>
      <c r="G20" s="260">
        <f t="shared" si="0"/>
        <v>31</v>
      </c>
    </row>
    <row r="21" spans="2:7" s="262" customFormat="1" ht="27.95" customHeight="1" x14ac:dyDescent="0.25">
      <c r="B21" s="258" t="s">
        <v>31</v>
      </c>
      <c r="C21" s="259">
        <v>8</v>
      </c>
      <c r="D21" s="259">
        <v>2</v>
      </c>
      <c r="E21" s="259">
        <v>0</v>
      </c>
      <c r="F21" s="259">
        <v>0</v>
      </c>
      <c r="G21" s="260">
        <f t="shared" si="0"/>
        <v>10</v>
      </c>
    </row>
    <row r="22" spans="2:7" s="262" customFormat="1" ht="27.95" customHeight="1" x14ac:dyDescent="0.25">
      <c r="B22" s="258" t="s">
        <v>32</v>
      </c>
      <c r="C22" s="259">
        <v>11</v>
      </c>
      <c r="D22" s="259">
        <v>0</v>
      </c>
      <c r="E22" s="259">
        <v>3</v>
      </c>
      <c r="F22" s="259">
        <v>0</v>
      </c>
      <c r="G22" s="260">
        <f t="shared" si="0"/>
        <v>14</v>
      </c>
    </row>
    <row r="23" spans="2:7" s="262" customFormat="1" ht="27.95" customHeight="1" x14ac:dyDescent="0.25">
      <c r="B23" s="258" t="s">
        <v>33</v>
      </c>
      <c r="C23" s="259">
        <v>19</v>
      </c>
      <c r="D23" s="259">
        <v>1</v>
      </c>
      <c r="E23" s="259">
        <v>1</v>
      </c>
      <c r="F23" s="259">
        <v>0</v>
      </c>
      <c r="G23" s="260">
        <f t="shared" si="0"/>
        <v>21</v>
      </c>
    </row>
    <row r="24" spans="2:7" s="262" customFormat="1" ht="27.95" customHeight="1" x14ac:dyDescent="0.25">
      <c r="B24" s="258" t="s">
        <v>34</v>
      </c>
      <c r="C24" s="259">
        <v>13</v>
      </c>
      <c r="D24" s="259">
        <v>1</v>
      </c>
      <c r="E24" s="259">
        <v>1</v>
      </c>
      <c r="F24" s="259">
        <v>0</v>
      </c>
      <c r="G24" s="260">
        <f t="shared" si="0"/>
        <v>15</v>
      </c>
    </row>
    <row r="25" spans="2:7" s="262" customFormat="1" ht="27.95" customHeight="1" x14ac:dyDescent="0.25">
      <c r="B25" s="258" t="s">
        <v>35</v>
      </c>
      <c r="C25" s="259">
        <v>19</v>
      </c>
      <c r="D25" s="259">
        <v>0</v>
      </c>
      <c r="E25" s="259">
        <v>0</v>
      </c>
      <c r="F25" s="259">
        <v>0</v>
      </c>
      <c r="G25" s="260">
        <f t="shared" si="0"/>
        <v>19</v>
      </c>
    </row>
    <row r="26" spans="2:7" s="262" customFormat="1" ht="27.95" customHeight="1" x14ac:dyDescent="0.25">
      <c r="B26" s="258" t="s">
        <v>36</v>
      </c>
      <c r="C26" s="259">
        <v>18</v>
      </c>
      <c r="D26" s="259">
        <v>0</v>
      </c>
      <c r="E26" s="259">
        <v>1</v>
      </c>
      <c r="F26" s="259">
        <v>0</v>
      </c>
      <c r="G26" s="260">
        <f t="shared" si="0"/>
        <v>19</v>
      </c>
    </row>
    <row r="27" spans="2:7" s="262" customFormat="1" ht="27.95" customHeight="1" x14ac:dyDescent="0.25">
      <c r="B27" s="258" t="s">
        <v>37</v>
      </c>
      <c r="C27" s="259">
        <v>22</v>
      </c>
      <c r="D27" s="259">
        <v>0</v>
      </c>
      <c r="E27" s="259">
        <v>0</v>
      </c>
      <c r="F27" s="259">
        <v>0</v>
      </c>
      <c r="G27" s="260">
        <f t="shared" si="0"/>
        <v>22</v>
      </c>
    </row>
    <row r="28" spans="2:7" s="262" customFormat="1" ht="27.95" customHeight="1" x14ac:dyDescent="0.25">
      <c r="B28" s="258" t="s">
        <v>38</v>
      </c>
      <c r="C28" s="259">
        <v>17</v>
      </c>
      <c r="D28" s="259">
        <v>1</v>
      </c>
      <c r="E28" s="259">
        <v>0</v>
      </c>
      <c r="F28" s="259">
        <v>0</v>
      </c>
      <c r="G28" s="260">
        <f t="shared" si="0"/>
        <v>18</v>
      </c>
    </row>
    <row r="29" spans="2:7" s="262" customFormat="1" ht="27.95" customHeight="1" x14ac:dyDescent="0.25">
      <c r="B29" s="258" t="s">
        <v>39</v>
      </c>
      <c r="C29" s="259">
        <v>15</v>
      </c>
      <c r="D29" s="259">
        <v>2</v>
      </c>
      <c r="E29" s="259">
        <v>1</v>
      </c>
      <c r="F29" s="259">
        <v>0</v>
      </c>
      <c r="G29" s="260">
        <f t="shared" si="0"/>
        <v>18</v>
      </c>
    </row>
    <row r="30" spans="2:7" s="262" customFormat="1" ht="27.95" customHeight="1" x14ac:dyDescent="0.25">
      <c r="B30" s="258" t="s">
        <v>40</v>
      </c>
      <c r="C30" s="259">
        <v>12</v>
      </c>
      <c r="D30" s="259"/>
      <c r="E30" s="259">
        <v>0</v>
      </c>
      <c r="F30" s="259">
        <v>0</v>
      </c>
      <c r="G30" s="260">
        <f t="shared" si="0"/>
        <v>12</v>
      </c>
    </row>
    <row r="31" spans="2:7" s="262" customFormat="1" ht="27.95" customHeight="1" x14ac:dyDescent="0.25">
      <c r="B31" s="258" t="s">
        <v>41</v>
      </c>
      <c r="C31" s="259">
        <v>18</v>
      </c>
      <c r="D31" s="259">
        <v>0</v>
      </c>
      <c r="E31" s="259">
        <v>0</v>
      </c>
      <c r="F31" s="259">
        <v>0</v>
      </c>
      <c r="G31" s="260">
        <f t="shared" si="0"/>
        <v>18</v>
      </c>
    </row>
    <row r="32" spans="2:7" s="262" customFormat="1" ht="27.95" customHeight="1" x14ac:dyDescent="0.25">
      <c r="B32" s="258" t="s">
        <v>42</v>
      </c>
      <c r="C32" s="259">
        <v>16</v>
      </c>
      <c r="D32" s="259">
        <v>3</v>
      </c>
      <c r="E32" s="259">
        <v>0</v>
      </c>
      <c r="F32" s="259">
        <v>0</v>
      </c>
      <c r="G32" s="260">
        <f t="shared" si="0"/>
        <v>19</v>
      </c>
    </row>
    <row r="33" spans="2:7" s="262" customFormat="1" ht="27.95" customHeight="1" x14ac:dyDescent="0.25">
      <c r="B33" s="258" t="s">
        <v>43</v>
      </c>
      <c r="C33" s="259">
        <v>3</v>
      </c>
      <c r="D33" s="259">
        <v>0</v>
      </c>
      <c r="E33" s="259">
        <v>0</v>
      </c>
      <c r="F33" s="259">
        <v>0</v>
      </c>
      <c r="G33" s="260">
        <f t="shared" si="0"/>
        <v>3</v>
      </c>
    </row>
    <row r="34" spans="2:7" s="262" customFormat="1" ht="27.95" customHeight="1" x14ac:dyDescent="0.25">
      <c r="B34" s="258" t="s">
        <v>44</v>
      </c>
      <c r="C34" s="259">
        <v>8</v>
      </c>
      <c r="D34" s="259">
        <v>1</v>
      </c>
      <c r="E34" s="259">
        <v>0</v>
      </c>
      <c r="F34" s="259">
        <v>0</v>
      </c>
      <c r="G34" s="260">
        <f t="shared" si="0"/>
        <v>9</v>
      </c>
    </row>
    <row r="35" spans="2:7" s="262" customFormat="1" ht="27.95" customHeight="1" x14ac:dyDescent="0.25">
      <c r="B35" s="261" t="s">
        <v>45</v>
      </c>
      <c r="C35" s="259">
        <v>7</v>
      </c>
      <c r="D35" s="259">
        <v>0</v>
      </c>
      <c r="E35" s="259">
        <v>0</v>
      </c>
      <c r="F35" s="259">
        <v>0</v>
      </c>
      <c r="G35" s="260">
        <f t="shared" si="0"/>
        <v>7</v>
      </c>
    </row>
    <row r="36" spans="2:7" s="34" customFormat="1" ht="5.25" customHeight="1" thickBot="1" x14ac:dyDescent="0.25">
      <c r="B36" s="105"/>
      <c r="C36" s="106"/>
      <c r="D36" s="106"/>
      <c r="E36" s="106"/>
      <c r="F36" s="106"/>
      <c r="G36" s="107" t="s">
        <v>46</v>
      </c>
    </row>
    <row r="37" spans="2:7" ht="27.95" customHeight="1" thickBot="1" x14ac:dyDescent="0.25">
      <c r="B37" s="98" t="s">
        <v>5</v>
      </c>
      <c r="C37" s="108">
        <f>SUM(C12:C36)</f>
        <v>274</v>
      </c>
      <c r="D37" s="108">
        <f>SUM(D12:D36)</f>
        <v>13</v>
      </c>
      <c r="E37" s="108">
        <f>SUM(E12:E36)</f>
        <v>12</v>
      </c>
      <c r="F37" s="108">
        <f>SUM(F12:F35)</f>
        <v>0</v>
      </c>
      <c r="G37" s="100">
        <f>SUM(C37:F37)</f>
        <v>299</v>
      </c>
    </row>
    <row r="38" spans="2:7" ht="27.95" customHeight="1" x14ac:dyDescent="0.2">
      <c r="B38" s="20"/>
      <c r="C38" s="21"/>
      <c r="D38" s="21"/>
      <c r="E38" s="21"/>
      <c r="F38" s="21"/>
      <c r="G38" s="23"/>
    </row>
    <row r="39" spans="2:7" ht="27.95" customHeight="1" x14ac:dyDescent="0.2">
      <c r="B39" s="22"/>
      <c r="C39" s="23"/>
      <c r="D39" s="23"/>
      <c r="E39" s="23"/>
      <c r="F39" s="23"/>
      <c r="G39" s="23"/>
    </row>
    <row r="40" spans="2:7" ht="8.25" customHeight="1" x14ac:dyDescent="0.2">
      <c r="B40" s="20"/>
      <c r="C40" s="20"/>
      <c r="D40" s="20"/>
      <c r="E40" s="21"/>
      <c r="F40" s="21"/>
      <c r="G40" s="23"/>
    </row>
    <row r="41" spans="2:7" ht="23.25" customHeight="1" x14ac:dyDescent="0.2">
      <c r="B41" s="22"/>
      <c r="C41" s="23"/>
      <c r="D41" s="23"/>
      <c r="E41" s="23"/>
      <c r="F41" s="23"/>
      <c r="G41" s="23"/>
    </row>
    <row r="42" spans="2:7" ht="30.95" customHeight="1" x14ac:dyDescent="0.2">
      <c r="B42" s="22"/>
      <c r="C42" s="23"/>
      <c r="D42" s="23"/>
      <c r="E42" s="23"/>
      <c r="F42" s="23"/>
      <c r="G42" s="23"/>
    </row>
    <row r="43" spans="2:7" ht="30.95" customHeight="1" x14ac:dyDescent="0.2">
      <c r="B43" s="24"/>
      <c r="C43" s="23"/>
      <c r="D43" s="23"/>
      <c r="E43" s="23"/>
      <c r="F43" s="23"/>
      <c r="G43" s="23"/>
    </row>
    <row r="44" spans="2:7" ht="30.95" customHeight="1" x14ac:dyDescent="0.2">
      <c r="B44" s="25"/>
      <c r="C44" s="25"/>
      <c r="D44" s="25"/>
      <c r="E44" s="25"/>
      <c r="F44" s="25"/>
      <c r="G44" s="23"/>
    </row>
    <row r="45" spans="2:7" ht="30.95" customHeight="1" x14ac:dyDescent="0.2">
      <c r="B45" s="25"/>
      <c r="C45" s="25"/>
      <c r="D45" s="25"/>
      <c r="E45" s="25"/>
      <c r="F45" s="25"/>
      <c r="G45" s="23"/>
    </row>
    <row r="46" spans="2:7" ht="30.95" customHeight="1" x14ac:dyDescent="0.2">
      <c r="B46" s="26"/>
      <c r="C46" s="26"/>
      <c r="D46" s="26"/>
      <c r="E46" s="26"/>
      <c r="F46" s="26"/>
      <c r="G46" s="23"/>
    </row>
    <row r="47" spans="2:7" ht="30.95" customHeight="1" x14ac:dyDescent="0.2">
      <c r="B47" s="27"/>
      <c r="C47" s="27"/>
      <c r="D47" s="27"/>
      <c r="E47" s="27"/>
      <c r="F47" s="27"/>
      <c r="G47" s="23"/>
    </row>
    <row r="48" spans="2:7" ht="30.95" customHeight="1" x14ac:dyDescent="0.2">
      <c r="B48" s="28"/>
      <c r="C48" s="28"/>
      <c r="D48" s="28"/>
      <c r="E48" s="28"/>
      <c r="F48" s="28"/>
      <c r="G48" s="23"/>
    </row>
    <row r="49" spans="2:7" ht="30.95" customHeight="1" x14ac:dyDescent="0.2">
      <c r="B49" s="22"/>
      <c r="C49" s="23"/>
      <c r="D49" s="23"/>
      <c r="E49" s="23"/>
      <c r="F49" s="23"/>
      <c r="G49" s="23"/>
    </row>
    <row r="50" spans="2:7" ht="30.95" customHeight="1" x14ac:dyDescent="0.2">
      <c r="B50" s="22"/>
      <c r="C50" s="23"/>
      <c r="D50" s="23"/>
      <c r="E50" s="23"/>
      <c r="F50" s="23"/>
      <c r="G50" s="23"/>
    </row>
    <row r="51" spans="2:7" ht="30.95" customHeight="1" x14ac:dyDescent="0.2">
      <c r="B51" s="22"/>
      <c r="C51" s="23"/>
      <c r="D51" s="23"/>
      <c r="E51" s="23"/>
      <c r="F51" s="23"/>
      <c r="G51" s="23"/>
    </row>
    <row r="52" spans="2:7" ht="30.95" customHeight="1" x14ac:dyDescent="0.2">
      <c r="B52" s="22"/>
      <c r="C52" s="23"/>
      <c r="D52" s="23"/>
      <c r="E52" s="23"/>
      <c r="F52" s="23"/>
      <c r="G52" s="23"/>
    </row>
    <row r="53" spans="2:7" ht="30.95" customHeight="1" x14ac:dyDescent="0.2">
      <c r="B53" s="22"/>
      <c r="C53" s="23"/>
      <c r="D53" s="23"/>
      <c r="E53" s="23"/>
      <c r="F53" s="23"/>
      <c r="G53" s="23"/>
    </row>
    <row r="54" spans="2:7" ht="30.95" customHeight="1" x14ac:dyDescent="0.2">
      <c r="B54" s="29"/>
      <c r="C54" s="21"/>
      <c r="D54" s="21"/>
      <c r="E54" s="21"/>
      <c r="F54" s="21"/>
      <c r="G54" s="23"/>
    </row>
    <row r="55" spans="2:7" ht="30.95" customHeight="1" x14ac:dyDescent="0.2">
      <c r="B55" s="22"/>
      <c r="C55" s="23"/>
      <c r="D55" s="23"/>
      <c r="E55" s="23"/>
      <c r="F55" s="23"/>
      <c r="G55" s="23"/>
    </row>
    <row r="56" spans="2:7" ht="30.95" customHeight="1" x14ac:dyDescent="0.2">
      <c r="B56" s="22"/>
      <c r="C56" s="23"/>
      <c r="D56" s="23"/>
      <c r="E56" s="23"/>
      <c r="F56" s="23"/>
      <c r="G56" s="23"/>
    </row>
    <row r="57" spans="2:7" ht="30.95" customHeight="1" x14ac:dyDescent="0.2">
      <c r="B57" s="24"/>
      <c r="C57" s="23"/>
      <c r="D57" s="23"/>
      <c r="E57" s="23"/>
      <c r="F57" s="23"/>
      <c r="G57" s="23"/>
    </row>
    <row r="58" spans="2:7" ht="15" x14ac:dyDescent="0.2">
      <c r="B58" s="32"/>
      <c r="C58" s="32"/>
      <c r="D58" s="32"/>
      <c r="E58" s="32"/>
      <c r="F58" s="32"/>
      <c r="G58" s="23"/>
    </row>
    <row r="59" spans="2:7" ht="15" x14ac:dyDescent="0.2">
      <c r="B59" s="32"/>
      <c r="C59" s="32"/>
      <c r="D59" s="32"/>
      <c r="E59" s="32"/>
      <c r="F59" s="32"/>
      <c r="G59" s="23"/>
    </row>
    <row r="60" spans="2:7" ht="15" x14ac:dyDescent="0.2">
      <c r="B60" s="32"/>
      <c r="C60" s="32"/>
      <c r="D60" s="32"/>
      <c r="E60" s="32"/>
      <c r="F60" s="32"/>
      <c r="G60" s="23"/>
    </row>
    <row r="61" spans="2:7" ht="15" x14ac:dyDescent="0.2">
      <c r="B61" s="32"/>
      <c r="C61" s="32"/>
      <c r="D61" s="32"/>
      <c r="E61" s="32"/>
      <c r="F61" s="32"/>
      <c r="G61" s="23"/>
    </row>
    <row r="62" spans="2:7" ht="15" x14ac:dyDescent="0.2">
      <c r="B62" s="32"/>
      <c r="C62" s="32"/>
      <c r="D62" s="32"/>
      <c r="E62" s="32"/>
      <c r="F62" s="32"/>
      <c r="G62" s="23"/>
    </row>
    <row r="63" spans="2:7" ht="15" x14ac:dyDescent="0.2">
      <c r="B63" s="32"/>
      <c r="C63" s="32"/>
      <c r="D63" s="32"/>
      <c r="E63" s="32"/>
      <c r="F63" s="32"/>
      <c r="G63" s="23"/>
    </row>
    <row r="64" spans="2:7" ht="15" x14ac:dyDescent="0.2">
      <c r="B64" s="32"/>
      <c r="C64" s="32"/>
      <c r="D64" s="32"/>
      <c r="E64" s="32"/>
      <c r="F64" s="32"/>
      <c r="G64" s="23"/>
    </row>
    <row r="65" spans="2:7" ht="15" x14ac:dyDescent="0.2">
      <c r="B65" s="32"/>
      <c r="C65" s="32"/>
      <c r="D65" s="32"/>
      <c r="E65" s="32"/>
      <c r="F65" s="32"/>
      <c r="G65" s="23"/>
    </row>
    <row r="66" spans="2:7" ht="15" x14ac:dyDescent="0.2">
      <c r="B66" s="32"/>
      <c r="C66" s="32"/>
      <c r="D66" s="32"/>
      <c r="E66" s="32"/>
      <c r="F66" s="32"/>
      <c r="G66" s="23"/>
    </row>
    <row r="67" spans="2:7" ht="15" x14ac:dyDescent="0.2">
      <c r="B67" s="32"/>
      <c r="C67" s="32"/>
      <c r="D67" s="32"/>
      <c r="E67" s="32"/>
      <c r="F67" s="32"/>
      <c r="G67" s="23"/>
    </row>
    <row r="68" spans="2:7" ht="15" x14ac:dyDescent="0.2">
      <c r="B68" s="32"/>
      <c r="C68" s="32"/>
      <c r="D68" s="32"/>
      <c r="E68" s="32"/>
      <c r="F68" s="32"/>
      <c r="G68" s="23"/>
    </row>
    <row r="69" spans="2:7" ht="15" x14ac:dyDescent="0.2">
      <c r="B69" s="32"/>
      <c r="C69" s="32"/>
      <c r="D69" s="32"/>
      <c r="E69" s="32"/>
      <c r="F69" s="32"/>
      <c r="G69" s="23"/>
    </row>
    <row r="70" spans="2:7" ht="15" x14ac:dyDescent="0.2">
      <c r="B70" s="32"/>
      <c r="C70" s="32"/>
      <c r="D70" s="32"/>
      <c r="E70" s="32"/>
      <c r="F70" s="32"/>
      <c r="G70" s="23"/>
    </row>
    <row r="71" spans="2:7" ht="15" x14ac:dyDescent="0.2">
      <c r="B71" s="32"/>
      <c r="C71" s="32"/>
      <c r="D71" s="32"/>
      <c r="E71" s="32"/>
      <c r="F71" s="32"/>
      <c r="G71" s="23"/>
    </row>
    <row r="72" spans="2:7" ht="15" x14ac:dyDescent="0.2">
      <c r="B72" s="32"/>
      <c r="C72" s="32"/>
      <c r="D72" s="32"/>
      <c r="E72" s="32"/>
      <c r="F72" s="32"/>
      <c r="G72" s="23"/>
    </row>
    <row r="73" spans="2:7" ht="15" x14ac:dyDescent="0.2">
      <c r="B73" s="32"/>
      <c r="C73" s="32"/>
      <c r="D73" s="32"/>
      <c r="E73" s="32"/>
      <c r="F73" s="32"/>
      <c r="G73" s="23"/>
    </row>
    <row r="74" spans="2:7" ht="15" x14ac:dyDescent="0.2">
      <c r="B74" s="32"/>
      <c r="C74" s="32"/>
      <c r="D74" s="32"/>
      <c r="E74" s="32"/>
      <c r="F74" s="32"/>
      <c r="G74" s="23"/>
    </row>
    <row r="75" spans="2:7" ht="15" x14ac:dyDescent="0.2">
      <c r="B75" s="32"/>
      <c r="C75" s="32"/>
      <c r="D75" s="32"/>
      <c r="E75" s="32"/>
      <c r="F75" s="32"/>
      <c r="G75" s="23"/>
    </row>
    <row r="76" spans="2:7" ht="15" x14ac:dyDescent="0.2">
      <c r="B76" s="32"/>
      <c r="C76" s="32"/>
      <c r="D76" s="32"/>
      <c r="E76" s="32"/>
      <c r="F76" s="32"/>
      <c r="G76" s="23"/>
    </row>
    <row r="77" spans="2:7" ht="15" x14ac:dyDescent="0.2">
      <c r="B77" s="32"/>
      <c r="C77" s="32"/>
      <c r="D77" s="32"/>
      <c r="E77" s="32"/>
      <c r="F77" s="32"/>
      <c r="G77" s="23"/>
    </row>
    <row r="78" spans="2:7" ht="15" x14ac:dyDescent="0.2">
      <c r="B78" s="32"/>
      <c r="C78" s="32"/>
      <c r="D78" s="32"/>
      <c r="E78" s="32"/>
      <c r="F78" s="32"/>
      <c r="G78" s="23"/>
    </row>
    <row r="79" spans="2:7" ht="15" x14ac:dyDescent="0.2">
      <c r="B79" s="32"/>
      <c r="C79" s="32"/>
      <c r="D79" s="32"/>
      <c r="E79" s="32"/>
      <c r="F79" s="32"/>
      <c r="G79" s="23"/>
    </row>
    <row r="80" spans="2:7" ht="15" x14ac:dyDescent="0.2">
      <c r="B80" s="32"/>
      <c r="C80" s="32"/>
      <c r="D80" s="32"/>
      <c r="E80" s="32"/>
      <c r="F80" s="32"/>
      <c r="G80" s="23"/>
    </row>
    <row r="81" spans="2:7" ht="15" x14ac:dyDescent="0.2">
      <c r="B81" s="32"/>
      <c r="C81" s="32"/>
      <c r="D81" s="32"/>
      <c r="E81" s="32"/>
      <c r="F81" s="32"/>
      <c r="G81" s="23"/>
    </row>
    <row r="82" spans="2:7" ht="15" x14ac:dyDescent="0.2">
      <c r="B82" s="32"/>
      <c r="C82" s="32"/>
      <c r="D82" s="32"/>
      <c r="E82" s="32"/>
      <c r="F82" s="32"/>
      <c r="G82" s="23"/>
    </row>
    <row r="83" spans="2:7" ht="15" x14ac:dyDescent="0.2">
      <c r="B83" s="32"/>
      <c r="C83" s="32"/>
      <c r="D83" s="32"/>
      <c r="E83" s="32"/>
      <c r="F83" s="32"/>
      <c r="G83" s="23"/>
    </row>
    <row r="84" spans="2:7" ht="15" x14ac:dyDescent="0.2">
      <c r="B84" s="32"/>
      <c r="C84" s="32"/>
      <c r="D84" s="32"/>
      <c r="E84" s="32"/>
      <c r="F84" s="32"/>
      <c r="G84" s="23"/>
    </row>
    <row r="85" spans="2:7" ht="15" x14ac:dyDescent="0.2">
      <c r="B85" s="32"/>
      <c r="C85" s="32"/>
      <c r="D85" s="32"/>
      <c r="E85" s="32"/>
      <c r="F85" s="32"/>
      <c r="G85" s="23"/>
    </row>
    <row r="86" spans="2:7" ht="15.75" x14ac:dyDescent="0.2">
      <c r="B86" s="32"/>
      <c r="C86" s="32"/>
      <c r="D86" s="32"/>
      <c r="E86" s="32"/>
      <c r="F86" s="32"/>
      <c r="G86" s="33"/>
    </row>
    <row r="87" spans="2:7" ht="15.75" x14ac:dyDescent="0.2">
      <c r="B87" s="32"/>
      <c r="C87" s="32"/>
      <c r="D87" s="32"/>
      <c r="E87" s="32"/>
      <c r="F87" s="32"/>
      <c r="G87" s="21"/>
    </row>
    <row r="88" spans="2:7" ht="15" x14ac:dyDescent="0.2">
      <c r="B88" s="32"/>
      <c r="C88" s="32"/>
      <c r="D88" s="32"/>
      <c r="E88" s="32"/>
      <c r="F88" s="32"/>
      <c r="G88" s="23"/>
    </row>
    <row r="89" spans="2:7" ht="15.75" x14ac:dyDescent="0.2">
      <c r="B89" s="32"/>
      <c r="C89" s="32"/>
      <c r="D89" s="32"/>
      <c r="E89" s="32"/>
      <c r="F89" s="32"/>
      <c r="G89" s="21"/>
    </row>
    <row r="90" spans="2:7" ht="15" x14ac:dyDescent="0.2">
      <c r="B90" s="32"/>
      <c r="C90" s="32"/>
      <c r="D90" s="32"/>
      <c r="E90" s="32"/>
      <c r="F90" s="32"/>
      <c r="G90" s="23"/>
    </row>
    <row r="91" spans="2:7" ht="15" x14ac:dyDescent="0.2">
      <c r="B91" s="32"/>
      <c r="C91" s="32"/>
      <c r="D91" s="32"/>
      <c r="E91" s="32"/>
      <c r="F91" s="32"/>
      <c r="G91" s="23"/>
    </row>
    <row r="92" spans="2:7" ht="15" x14ac:dyDescent="0.2">
      <c r="B92" s="32"/>
      <c r="C92" s="32"/>
      <c r="D92" s="32"/>
      <c r="E92" s="32"/>
      <c r="F92" s="32"/>
      <c r="G92" s="23"/>
    </row>
    <row r="93" spans="2:7" x14ac:dyDescent="0.2">
      <c r="B93" s="32"/>
      <c r="C93" s="32"/>
      <c r="D93" s="32"/>
      <c r="E93" s="32"/>
      <c r="F93" s="32"/>
      <c r="G93" s="25"/>
    </row>
    <row r="94" spans="2:7" x14ac:dyDescent="0.2">
      <c r="B94" s="32"/>
      <c r="C94" s="32"/>
      <c r="D94" s="32"/>
      <c r="E94" s="32"/>
      <c r="F94" s="32"/>
      <c r="G94" s="25"/>
    </row>
    <row r="95" spans="2:7" ht="15.75" x14ac:dyDescent="0.2">
      <c r="B95" s="32"/>
      <c r="C95" s="32"/>
      <c r="D95" s="32"/>
      <c r="E95" s="32"/>
      <c r="F95" s="32"/>
      <c r="G95" s="26"/>
    </row>
    <row r="96" spans="2:7" x14ac:dyDescent="0.2">
      <c r="B96" s="32"/>
      <c r="C96" s="32"/>
      <c r="D96" s="32"/>
      <c r="E96" s="32"/>
      <c r="F96" s="32"/>
      <c r="G96" s="27"/>
    </row>
    <row r="97" spans="2:7" ht="15" x14ac:dyDescent="0.2">
      <c r="B97" s="32"/>
      <c r="C97" s="32"/>
      <c r="D97" s="32"/>
      <c r="E97" s="32"/>
      <c r="F97" s="32"/>
      <c r="G97" s="28"/>
    </row>
    <row r="98" spans="2:7" ht="15" x14ac:dyDescent="0.2">
      <c r="B98" s="32"/>
      <c r="C98" s="32"/>
      <c r="D98" s="32"/>
      <c r="E98" s="32"/>
      <c r="F98" s="32"/>
      <c r="G98" s="23"/>
    </row>
    <row r="99" spans="2:7" ht="15" x14ac:dyDescent="0.2">
      <c r="G99" s="23"/>
    </row>
    <row r="100" spans="2:7" ht="15" x14ac:dyDescent="0.2">
      <c r="G100" s="23"/>
    </row>
    <row r="101" spans="2:7" ht="15" x14ac:dyDescent="0.2">
      <c r="G101" s="23"/>
    </row>
    <row r="102" spans="2:7" ht="15" x14ac:dyDescent="0.2">
      <c r="G102" s="23"/>
    </row>
    <row r="103" spans="2:7" ht="15.75" x14ac:dyDescent="0.2">
      <c r="G103" s="21"/>
    </row>
    <row r="104" spans="2:7" ht="15" x14ac:dyDescent="0.2">
      <c r="G104" s="23"/>
    </row>
    <row r="105" spans="2:7" ht="15" x14ac:dyDescent="0.2">
      <c r="G105" s="23"/>
    </row>
    <row r="106" spans="2:7" ht="15" x14ac:dyDescent="0.2">
      <c r="G106" s="23"/>
    </row>
  </sheetData>
  <mergeCells count="2">
    <mergeCell ref="B9:G9"/>
    <mergeCell ref="F7:G8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01"/>
  <sheetViews>
    <sheetView showGridLines="0" view="pageLayout" topLeftCell="A73" zoomScaleNormal="100" workbookViewId="0">
      <selection activeCell="C46" sqref="C46:C60"/>
    </sheetView>
  </sheetViews>
  <sheetFormatPr baseColWidth="10" defaultRowHeight="12.75" x14ac:dyDescent="0.2"/>
  <cols>
    <col min="1" max="1" width="2.5703125" style="14" customWidth="1"/>
    <col min="2" max="2" width="20.7109375" style="14" customWidth="1"/>
    <col min="3" max="3" width="15" style="14" customWidth="1"/>
    <col min="4" max="4" width="18.85546875" style="14" customWidth="1"/>
    <col min="5" max="5" width="19.42578125" style="14" customWidth="1"/>
    <col min="6" max="6" width="21.85546875" style="14" customWidth="1"/>
    <col min="7" max="7" width="15.5703125" style="14" customWidth="1"/>
    <col min="8" max="257" width="11.42578125" style="14"/>
    <col min="258" max="258" width="22.5703125" style="14" customWidth="1"/>
    <col min="259" max="259" width="14.7109375" style="14" customWidth="1"/>
    <col min="260" max="260" width="17.140625" style="14" customWidth="1"/>
    <col min="261" max="261" width="18.42578125" style="14" customWidth="1"/>
    <col min="262" max="262" width="15.42578125" style="14" customWidth="1"/>
    <col min="263" max="263" width="15.5703125" style="14" customWidth="1"/>
    <col min="264" max="513" width="11.42578125" style="14"/>
    <col min="514" max="514" width="22.5703125" style="14" customWidth="1"/>
    <col min="515" max="515" width="14.7109375" style="14" customWidth="1"/>
    <col min="516" max="516" width="17.140625" style="14" customWidth="1"/>
    <col min="517" max="517" width="18.42578125" style="14" customWidth="1"/>
    <col min="518" max="518" width="15.42578125" style="14" customWidth="1"/>
    <col min="519" max="519" width="15.5703125" style="14" customWidth="1"/>
    <col min="520" max="769" width="11.42578125" style="14"/>
    <col min="770" max="770" width="22.5703125" style="14" customWidth="1"/>
    <col min="771" max="771" width="14.7109375" style="14" customWidth="1"/>
    <col min="772" max="772" width="17.140625" style="14" customWidth="1"/>
    <col min="773" max="773" width="18.42578125" style="14" customWidth="1"/>
    <col min="774" max="774" width="15.42578125" style="14" customWidth="1"/>
    <col min="775" max="775" width="15.5703125" style="14" customWidth="1"/>
    <col min="776" max="1025" width="11.42578125" style="14"/>
    <col min="1026" max="1026" width="22.5703125" style="14" customWidth="1"/>
    <col min="1027" max="1027" width="14.7109375" style="14" customWidth="1"/>
    <col min="1028" max="1028" width="17.140625" style="14" customWidth="1"/>
    <col min="1029" max="1029" width="18.42578125" style="14" customWidth="1"/>
    <col min="1030" max="1030" width="15.42578125" style="14" customWidth="1"/>
    <col min="1031" max="1031" width="15.5703125" style="14" customWidth="1"/>
    <col min="1032" max="1281" width="11.42578125" style="14"/>
    <col min="1282" max="1282" width="22.5703125" style="14" customWidth="1"/>
    <col min="1283" max="1283" width="14.7109375" style="14" customWidth="1"/>
    <col min="1284" max="1284" width="17.140625" style="14" customWidth="1"/>
    <col min="1285" max="1285" width="18.42578125" style="14" customWidth="1"/>
    <col min="1286" max="1286" width="15.42578125" style="14" customWidth="1"/>
    <col min="1287" max="1287" width="15.5703125" style="14" customWidth="1"/>
    <col min="1288" max="1537" width="11.42578125" style="14"/>
    <col min="1538" max="1538" width="22.5703125" style="14" customWidth="1"/>
    <col min="1539" max="1539" width="14.7109375" style="14" customWidth="1"/>
    <col min="1540" max="1540" width="17.140625" style="14" customWidth="1"/>
    <col min="1541" max="1541" width="18.42578125" style="14" customWidth="1"/>
    <col min="1542" max="1542" width="15.42578125" style="14" customWidth="1"/>
    <col min="1543" max="1543" width="15.5703125" style="14" customWidth="1"/>
    <col min="1544" max="1793" width="11.42578125" style="14"/>
    <col min="1794" max="1794" width="22.5703125" style="14" customWidth="1"/>
    <col min="1795" max="1795" width="14.7109375" style="14" customWidth="1"/>
    <col min="1796" max="1796" width="17.140625" style="14" customWidth="1"/>
    <col min="1797" max="1797" width="18.42578125" style="14" customWidth="1"/>
    <col min="1798" max="1798" width="15.42578125" style="14" customWidth="1"/>
    <col min="1799" max="1799" width="15.5703125" style="14" customWidth="1"/>
    <col min="1800" max="2049" width="11.42578125" style="14"/>
    <col min="2050" max="2050" width="22.5703125" style="14" customWidth="1"/>
    <col min="2051" max="2051" width="14.7109375" style="14" customWidth="1"/>
    <col min="2052" max="2052" width="17.140625" style="14" customWidth="1"/>
    <col min="2053" max="2053" width="18.42578125" style="14" customWidth="1"/>
    <col min="2054" max="2054" width="15.42578125" style="14" customWidth="1"/>
    <col min="2055" max="2055" width="15.5703125" style="14" customWidth="1"/>
    <col min="2056" max="2305" width="11.42578125" style="14"/>
    <col min="2306" max="2306" width="22.5703125" style="14" customWidth="1"/>
    <col min="2307" max="2307" width="14.7109375" style="14" customWidth="1"/>
    <col min="2308" max="2308" width="17.140625" style="14" customWidth="1"/>
    <col min="2309" max="2309" width="18.42578125" style="14" customWidth="1"/>
    <col min="2310" max="2310" width="15.42578125" style="14" customWidth="1"/>
    <col min="2311" max="2311" width="15.5703125" style="14" customWidth="1"/>
    <col min="2312" max="2561" width="11.42578125" style="14"/>
    <col min="2562" max="2562" width="22.5703125" style="14" customWidth="1"/>
    <col min="2563" max="2563" width="14.7109375" style="14" customWidth="1"/>
    <col min="2564" max="2564" width="17.140625" style="14" customWidth="1"/>
    <col min="2565" max="2565" width="18.42578125" style="14" customWidth="1"/>
    <col min="2566" max="2566" width="15.42578125" style="14" customWidth="1"/>
    <col min="2567" max="2567" width="15.5703125" style="14" customWidth="1"/>
    <col min="2568" max="2817" width="11.42578125" style="14"/>
    <col min="2818" max="2818" width="22.5703125" style="14" customWidth="1"/>
    <col min="2819" max="2819" width="14.7109375" style="14" customWidth="1"/>
    <col min="2820" max="2820" width="17.140625" style="14" customWidth="1"/>
    <col min="2821" max="2821" width="18.42578125" style="14" customWidth="1"/>
    <col min="2822" max="2822" width="15.42578125" style="14" customWidth="1"/>
    <col min="2823" max="2823" width="15.5703125" style="14" customWidth="1"/>
    <col min="2824" max="3073" width="11.42578125" style="14"/>
    <col min="3074" max="3074" width="22.5703125" style="14" customWidth="1"/>
    <col min="3075" max="3075" width="14.7109375" style="14" customWidth="1"/>
    <col min="3076" max="3076" width="17.140625" style="14" customWidth="1"/>
    <col min="3077" max="3077" width="18.42578125" style="14" customWidth="1"/>
    <col min="3078" max="3078" width="15.42578125" style="14" customWidth="1"/>
    <col min="3079" max="3079" width="15.5703125" style="14" customWidth="1"/>
    <col min="3080" max="3329" width="11.42578125" style="14"/>
    <col min="3330" max="3330" width="22.5703125" style="14" customWidth="1"/>
    <col min="3331" max="3331" width="14.7109375" style="14" customWidth="1"/>
    <col min="3332" max="3332" width="17.140625" style="14" customWidth="1"/>
    <col min="3333" max="3333" width="18.42578125" style="14" customWidth="1"/>
    <col min="3334" max="3334" width="15.42578125" style="14" customWidth="1"/>
    <col min="3335" max="3335" width="15.5703125" style="14" customWidth="1"/>
    <col min="3336" max="3585" width="11.42578125" style="14"/>
    <col min="3586" max="3586" width="22.5703125" style="14" customWidth="1"/>
    <col min="3587" max="3587" width="14.7109375" style="14" customWidth="1"/>
    <col min="3588" max="3588" width="17.140625" style="14" customWidth="1"/>
    <col min="3589" max="3589" width="18.42578125" style="14" customWidth="1"/>
    <col min="3590" max="3590" width="15.42578125" style="14" customWidth="1"/>
    <col min="3591" max="3591" width="15.5703125" style="14" customWidth="1"/>
    <col min="3592" max="3841" width="11.42578125" style="14"/>
    <col min="3842" max="3842" width="22.5703125" style="14" customWidth="1"/>
    <col min="3843" max="3843" width="14.7109375" style="14" customWidth="1"/>
    <col min="3844" max="3844" width="17.140625" style="14" customWidth="1"/>
    <col min="3845" max="3845" width="18.42578125" style="14" customWidth="1"/>
    <col min="3846" max="3846" width="15.42578125" style="14" customWidth="1"/>
    <col min="3847" max="3847" width="15.5703125" style="14" customWidth="1"/>
    <col min="3848" max="4097" width="11.42578125" style="14"/>
    <col min="4098" max="4098" width="22.5703125" style="14" customWidth="1"/>
    <col min="4099" max="4099" width="14.7109375" style="14" customWidth="1"/>
    <col min="4100" max="4100" width="17.140625" style="14" customWidth="1"/>
    <col min="4101" max="4101" width="18.42578125" style="14" customWidth="1"/>
    <col min="4102" max="4102" width="15.42578125" style="14" customWidth="1"/>
    <col min="4103" max="4103" width="15.5703125" style="14" customWidth="1"/>
    <col min="4104" max="4353" width="11.42578125" style="14"/>
    <col min="4354" max="4354" width="22.5703125" style="14" customWidth="1"/>
    <col min="4355" max="4355" width="14.7109375" style="14" customWidth="1"/>
    <col min="4356" max="4356" width="17.140625" style="14" customWidth="1"/>
    <col min="4357" max="4357" width="18.42578125" style="14" customWidth="1"/>
    <col min="4358" max="4358" width="15.42578125" style="14" customWidth="1"/>
    <col min="4359" max="4359" width="15.5703125" style="14" customWidth="1"/>
    <col min="4360" max="4609" width="11.42578125" style="14"/>
    <col min="4610" max="4610" width="22.5703125" style="14" customWidth="1"/>
    <col min="4611" max="4611" width="14.7109375" style="14" customWidth="1"/>
    <col min="4612" max="4612" width="17.140625" style="14" customWidth="1"/>
    <col min="4613" max="4613" width="18.42578125" style="14" customWidth="1"/>
    <col min="4614" max="4614" width="15.42578125" style="14" customWidth="1"/>
    <col min="4615" max="4615" width="15.5703125" style="14" customWidth="1"/>
    <col min="4616" max="4865" width="11.42578125" style="14"/>
    <col min="4866" max="4866" width="22.5703125" style="14" customWidth="1"/>
    <col min="4867" max="4867" width="14.7109375" style="14" customWidth="1"/>
    <col min="4868" max="4868" width="17.140625" style="14" customWidth="1"/>
    <col min="4869" max="4869" width="18.42578125" style="14" customWidth="1"/>
    <col min="4870" max="4870" width="15.42578125" style="14" customWidth="1"/>
    <col min="4871" max="4871" width="15.5703125" style="14" customWidth="1"/>
    <col min="4872" max="5121" width="11.42578125" style="14"/>
    <col min="5122" max="5122" width="22.5703125" style="14" customWidth="1"/>
    <col min="5123" max="5123" width="14.7109375" style="14" customWidth="1"/>
    <col min="5124" max="5124" width="17.140625" style="14" customWidth="1"/>
    <col min="5125" max="5125" width="18.42578125" style="14" customWidth="1"/>
    <col min="5126" max="5126" width="15.42578125" style="14" customWidth="1"/>
    <col min="5127" max="5127" width="15.5703125" style="14" customWidth="1"/>
    <col min="5128" max="5377" width="11.42578125" style="14"/>
    <col min="5378" max="5378" width="22.5703125" style="14" customWidth="1"/>
    <col min="5379" max="5379" width="14.7109375" style="14" customWidth="1"/>
    <col min="5380" max="5380" width="17.140625" style="14" customWidth="1"/>
    <col min="5381" max="5381" width="18.42578125" style="14" customWidth="1"/>
    <col min="5382" max="5382" width="15.42578125" style="14" customWidth="1"/>
    <col min="5383" max="5383" width="15.5703125" style="14" customWidth="1"/>
    <col min="5384" max="5633" width="11.42578125" style="14"/>
    <col min="5634" max="5634" width="22.5703125" style="14" customWidth="1"/>
    <col min="5635" max="5635" width="14.7109375" style="14" customWidth="1"/>
    <col min="5636" max="5636" width="17.140625" style="14" customWidth="1"/>
    <col min="5637" max="5637" width="18.42578125" style="14" customWidth="1"/>
    <col min="5638" max="5638" width="15.42578125" style="14" customWidth="1"/>
    <col min="5639" max="5639" width="15.5703125" style="14" customWidth="1"/>
    <col min="5640" max="5889" width="11.42578125" style="14"/>
    <col min="5890" max="5890" width="22.5703125" style="14" customWidth="1"/>
    <col min="5891" max="5891" width="14.7109375" style="14" customWidth="1"/>
    <col min="5892" max="5892" width="17.140625" style="14" customWidth="1"/>
    <col min="5893" max="5893" width="18.42578125" style="14" customWidth="1"/>
    <col min="5894" max="5894" width="15.42578125" style="14" customWidth="1"/>
    <col min="5895" max="5895" width="15.5703125" style="14" customWidth="1"/>
    <col min="5896" max="6145" width="11.42578125" style="14"/>
    <col min="6146" max="6146" width="22.5703125" style="14" customWidth="1"/>
    <col min="6147" max="6147" width="14.7109375" style="14" customWidth="1"/>
    <col min="6148" max="6148" width="17.140625" style="14" customWidth="1"/>
    <col min="6149" max="6149" width="18.42578125" style="14" customWidth="1"/>
    <col min="6150" max="6150" width="15.42578125" style="14" customWidth="1"/>
    <col min="6151" max="6151" width="15.5703125" style="14" customWidth="1"/>
    <col min="6152" max="6401" width="11.42578125" style="14"/>
    <col min="6402" max="6402" width="22.5703125" style="14" customWidth="1"/>
    <col min="6403" max="6403" width="14.7109375" style="14" customWidth="1"/>
    <col min="6404" max="6404" width="17.140625" style="14" customWidth="1"/>
    <col min="6405" max="6405" width="18.42578125" style="14" customWidth="1"/>
    <col min="6406" max="6406" width="15.42578125" style="14" customWidth="1"/>
    <col min="6407" max="6407" width="15.5703125" style="14" customWidth="1"/>
    <col min="6408" max="6657" width="11.42578125" style="14"/>
    <col min="6658" max="6658" width="22.5703125" style="14" customWidth="1"/>
    <col min="6659" max="6659" width="14.7109375" style="14" customWidth="1"/>
    <col min="6660" max="6660" width="17.140625" style="14" customWidth="1"/>
    <col min="6661" max="6661" width="18.42578125" style="14" customWidth="1"/>
    <col min="6662" max="6662" width="15.42578125" style="14" customWidth="1"/>
    <col min="6663" max="6663" width="15.5703125" style="14" customWidth="1"/>
    <col min="6664" max="6913" width="11.42578125" style="14"/>
    <col min="6914" max="6914" width="22.5703125" style="14" customWidth="1"/>
    <col min="6915" max="6915" width="14.7109375" style="14" customWidth="1"/>
    <col min="6916" max="6916" width="17.140625" style="14" customWidth="1"/>
    <col min="6917" max="6917" width="18.42578125" style="14" customWidth="1"/>
    <col min="6918" max="6918" width="15.42578125" style="14" customWidth="1"/>
    <col min="6919" max="6919" width="15.5703125" style="14" customWidth="1"/>
    <col min="6920" max="7169" width="11.42578125" style="14"/>
    <col min="7170" max="7170" width="22.5703125" style="14" customWidth="1"/>
    <col min="7171" max="7171" width="14.7109375" style="14" customWidth="1"/>
    <col min="7172" max="7172" width="17.140625" style="14" customWidth="1"/>
    <col min="7173" max="7173" width="18.42578125" style="14" customWidth="1"/>
    <col min="7174" max="7174" width="15.42578125" style="14" customWidth="1"/>
    <col min="7175" max="7175" width="15.5703125" style="14" customWidth="1"/>
    <col min="7176" max="7425" width="11.42578125" style="14"/>
    <col min="7426" max="7426" width="22.5703125" style="14" customWidth="1"/>
    <col min="7427" max="7427" width="14.7109375" style="14" customWidth="1"/>
    <col min="7428" max="7428" width="17.140625" style="14" customWidth="1"/>
    <col min="7429" max="7429" width="18.42578125" style="14" customWidth="1"/>
    <col min="7430" max="7430" width="15.42578125" style="14" customWidth="1"/>
    <col min="7431" max="7431" width="15.5703125" style="14" customWidth="1"/>
    <col min="7432" max="7681" width="11.42578125" style="14"/>
    <col min="7682" max="7682" width="22.5703125" style="14" customWidth="1"/>
    <col min="7683" max="7683" width="14.7109375" style="14" customWidth="1"/>
    <col min="7684" max="7684" width="17.140625" style="14" customWidth="1"/>
    <col min="7685" max="7685" width="18.42578125" style="14" customWidth="1"/>
    <col min="7686" max="7686" width="15.42578125" style="14" customWidth="1"/>
    <col min="7687" max="7687" width="15.5703125" style="14" customWidth="1"/>
    <col min="7688" max="7937" width="11.42578125" style="14"/>
    <col min="7938" max="7938" width="22.5703125" style="14" customWidth="1"/>
    <col min="7939" max="7939" width="14.7109375" style="14" customWidth="1"/>
    <col min="7940" max="7940" width="17.140625" style="14" customWidth="1"/>
    <col min="7941" max="7941" width="18.42578125" style="14" customWidth="1"/>
    <col min="7942" max="7942" width="15.42578125" style="14" customWidth="1"/>
    <col min="7943" max="7943" width="15.5703125" style="14" customWidth="1"/>
    <col min="7944" max="8193" width="11.42578125" style="14"/>
    <col min="8194" max="8194" width="22.5703125" style="14" customWidth="1"/>
    <col min="8195" max="8195" width="14.7109375" style="14" customWidth="1"/>
    <col min="8196" max="8196" width="17.140625" style="14" customWidth="1"/>
    <col min="8197" max="8197" width="18.42578125" style="14" customWidth="1"/>
    <col min="8198" max="8198" width="15.42578125" style="14" customWidth="1"/>
    <col min="8199" max="8199" width="15.5703125" style="14" customWidth="1"/>
    <col min="8200" max="8449" width="11.42578125" style="14"/>
    <col min="8450" max="8450" width="22.5703125" style="14" customWidth="1"/>
    <col min="8451" max="8451" width="14.7109375" style="14" customWidth="1"/>
    <col min="8452" max="8452" width="17.140625" style="14" customWidth="1"/>
    <col min="8453" max="8453" width="18.42578125" style="14" customWidth="1"/>
    <col min="8454" max="8454" width="15.42578125" style="14" customWidth="1"/>
    <col min="8455" max="8455" width="15.5703125" style="14" customWidth="1"/>
    <col min="8456" max="8705" width="11.42578125" style="14"/>
    <col min="8706" max="8706" width="22.5703125" style="14" customWidth="1"/>
    <col min="8707" max="8707" width="14.7109375" style="14" customWidth="1"/>
    <col min="8708" max="8708" width="17.140625" style="14" customWidth="1"/>
    <col min="8709" max="8709" width="18.42578125" style="14" customWidth="1"/>
    <col min="8710" max="8710" width="15.42578125" style="14" customWidth="1"/>
    <col min="8711" max="8711" width="15.5703125" style="14" customWidth="1"/>
    <col min="8712" max="8961" width="11.42578125" style="14"/>
    <col min="8962" max="8962" width="22.5703125" style="14" customWidth="1"/>
    <col min="8963" max="8963" width="14.7109375" style="14" customWidth="1"/>
    <col min="8964" max="8964" width="17.140625" style="14" customWidth="1"/>
    <col min="8965" max="8965" width="18.42578125" style="14" customWidth="1"/>
    <col min="8966" max="8966" width="15.42578125" style="14" customWidth="1"/>
    <col min="8967" max="8967" width="15.5703125" style="14" customWidth="1"/>
    <col min="8968" max="9217" width="11.42578125" style="14"/>
    <col min="9218" max="9218" width="22.5703125" style="14" customWidth="1"/>
    <col min="9219" max="9219" width="14.7109375" style="14" customWidth="1"/>
    <col min="9220" max="9220" width="17.140625" style="14" customWidth="1"/>
    <col min="9221" max="9221" width="18.42578125" style="14" customWidth="1"/>
    <col min="9222" max="9222" width="15.42578125" style="14" customWidth="1"/>
    <col min="9223" max="9223" width="15.5703125" style="14" customWidth="1"/>
    <col min="9224" max="9473" width="11.42578125" style="14"/>
    <col min="9474" max="9474" width="22.5703125" style="14" customWidth="1"/>
    <col min="9475" max="9475" width="14.7109375" style="14" customWidth="1"/>
    <col min="9476" max="9476" width="17.140625" style="14" customWidth="1"/>
    <col min="9477" max="9477" width="18.42578125" style="14" customWidth="1"/>
    <col min="9478" max="9478" width="15.42578125" style="14" customWidth="1"/>
    <col min="9479" max="9479" width="15.5703125" style="14" customWidth="1"/>
    <col min="9480" max="9729" width="11.42578125" style="14"/>
    <col min="9730" max="9730" width="22.5703125" style="14" customWidth="1"/>
    <col min="9731" max="9731" width="14.7109375" style="14" customWidth="1"/>
    <col min="9732" max="9732" width="17.140625" style="14" customWidth="1"/>
    <col min="9733" max="9733" width="18.42578125" style="14" customWidth="1"/>
    <col min="9734" max="9734" width="15.42578125" style="14" customWidth="1"/>
    <col min="9735" max="9735" width="15.5703125" style="14" customWidth="1"/>
    <col min="9736" max="9985" width="11.42578125" style="14"/>
    <col min="9986" max="9986" width="22.5703125" style="14" customWidth="1"/>
    <col min="9987" max="9987" width="14.7109375" style="14" customWidth="1"/>
    <col min="9988" max="9988" width="17.140625" style="14" customWidth="1"/>
    <col min="9989" max="9989" width="18.42578125" style="14" customWidth="1"/>
    <col min="9990" max="9990" width="15.42578125" style="14" customWidth="1"/>
    <col min="9991" max="9991" width="15.5703125" style="14" customWidth="1"/>
    <col min="9992" max="10241" width="11.42578125" style="14"/>
    <col min="10242" max="10242" width="22.5703125" style="14" customWidth="1"/>
    <col min="10243" max="10243" width="14.7109375" style="14" customWidth="1"/>
    <col min="10244" max="10244" width="17.140625" style="14" customWidth="1"/>
    <col min="10245" max="10245" width="18.42578125" style="14" customWidth="1"/>
    <col min="10246" max="10246" width="15.42578125" style="14" customWidth="1"/>
    <col min="10247" max="10247" width="15.5703125" style="14" customWidth="1"/>
    <col min="10248" max="10497" width="11.42578125" style="14"/>
    <col min="10498" max="10498" width="22.5703125" style="14" customWidth="1"/>
    <col min="10499" max="10499" width="14.7109375" style="14" customWidth="1"/>
    <col min="10500" max="10500" width="17.140625" style="14" customWidth="1"/>
    <col min="10501" max="10501" width="18.42578125" style="14" customWidth="1"/>
    <col min="10502" max="10502" width="15.42578125" style="14" customWidth="1"/>
    <col min="10503" max="10503" width="15.5703125" style="14" customWidth="1"/>
    <col min="10504" max="10753" width="11.42578125" style="14"/>
    <col min="10754" max="10754" width="22.5703125" style="14" customWidth="1"/>
    <col min="10755" max="10755" width="14.7109375" style="14" customWidth="1"/>
    <col min="10756" max="10756" width="17.140625" style="14" customWidth="1"/>
    <col min="10757" max="10757" width="18.42578125" style="14" customWidth="1"/>
    <col min="10758" max="10758" width="15.42578125" style="14" customWidth="1"/>
    <col min="10759" max="10759" width="15.5703125" style="14" customWidth="1"/>
    <col min="10760" max="11009" width="11.42578125" style="14"/>
    <col min="11010" max="11010" width="22.5703125" style="14" customWidth="1"/>
    <col min="11011" max="11011" width="14.7109375" style="14" customWidth="1"/>
    <col min="11012" max="11012" width="17.140625" style="14" customWidth="1"/>
    <col min="11013" max="11013" width="18.42578125" style="14" customWidth="1"/>
    <col min="11014" max="11014" width="15.42578125" style="14" customWidth="1"/>
    <col min="11015" max="11015" width="15.5703125" style="14" customWidth="1"/>
    <col min="11016" max="11265" width="11.42578125" style="14"/>
    <col min="11266" max="11266" width="22.5703125" style="14" customWidth="1"/>
    <col min="11267" max="11267" width="14.7109375" style="14" customWidth="1"/>
    <col min="11268" max="11268" width="17.140625" style="14" customWidth="1"/>
    <col min="11269" max="11269" width="18.42578125" style="14" customWidth="1"/>
    <col min="11270" max="11270" width="15.42578125" style="14" customWidth="1"/>
    <col min="11271" max="11271" width="15.5703125" style="14" customWidth="1"/>
    <col min="11272" max="11521" width="11.42578125" style="14"/>
    <col min="11522" max="11522" width="22.5703125" style="14" customWidth="1"/>
    <col min="11523" max="11523" width="14.7109375" style="14" customWidth="1"/>
    <col min="11524" max="11524" width="17.140625" style="14" customWidth="1"/>
    <col min="11525" max="11525" width="18.42578125" style="14" customWidth="1"/>
    <col min="11526" max="11526" width="15.42578125" style="14" customWidth="1"/>
    <col min="11527" max="11527" width="15.5703125" style="14" customWidth="1"/>
    <col min="11528" max="11777" width="11.42578125" style="14"/>
    <col min="11778" max="11778" width="22.5703125" style="14" customWidth="1"/>
    <col min="11779" max="11779" width="14.7109375" style="14" customWidth="1"/>
    <col min="11780" max="11780" width="17.140625" style="14" customWidth="1"/>
    <col min="11781" max="11781" width="18.42578125" style="14" customWidth="1"/>
    <col min="11782" max="11782" width="15.42578125" style="14" customWidth="1"/>
    <col min="11783" max="11783" width="15.5703125" style="14" customWidth="1"/>
    <col min="11784" max="12033" width="11.42578125" style="14"/>
    <col min="12034" max="12034" width="22.5703125" style="14" customWidth="1"/>
    <col min="12035" max="12035" width="14.7109375" style="14" customWidth="1"/>
    <col min="12036" max="12036" width="17.140625" style="14" customWidth="1"/>
    <col min="12037" max="12037" width="18.42578125" style="14" customWidth="1"/>
    <col min="12038" max="12038" width="15.42578125" style="14" customWidth="1"/>
    <col min="12039" max="12039" width="15.5703125" style="14" customWidth="1"/>
    <col min="12040" max="12289" width="11.42578125" style="14"/>
    <col min="12290" max="12290" width="22.5703125" style="14" customWidth="1"/>
    <col min="12291" max="12291" width="14.7109375" style="14" customWidth="1"/>
    <col min="12292" max="12292" width="17.140625" style="14" customWidth="1"/>
    <col min="12293" max="12293" width="18.42578125" style="14" customWidth="1"/>
    <col min="12294" max="12294" width="15.42578125" style="14" customWidth="1"/>
    <col min="12295" max="12295" width="15.5703125" style="14" customWidth="1"/>
    <col min="12296" max="12545" width="11.42578125" style="14"/>
    <col min="12546" max="12546" width="22.5703125" style="14" customWidth="1"/>
    <col min="12547" max="12547" width="14.7109375" style="14" customWidth="1"/>
    <col min="12548" max="12548" width="17.140625" style="14" customWidth="1"/>
    <col min="12549" max="12549" width="18.42578125" style="14" customWidth="1"/>
    <col min="12550" max="12550" width="15.42578125" style="14" customWidth="1"/>
    <col min="12551" max="12551" width="15.5703125" style="14" customWidth="1"/>
    <col min="12552" max="12801" width="11.42578125" style="14"/>
    <col min="12802" max="12802" width="22.5703125" style="14" customWidth="1"/>
    <col min="12803" max="12803" width="14.7109375" style="14" customWidth="1"/>
    <col min="12804" max="12804" width="17.140625" style="14" customWidth="1"/>
    <col min="12805" max="12805" width="18.42578125" style="14" customWidth="1"/>
    <col min="12806" max="12806" width="15.42578125" style="14" customWidth="1"/>
    <col min="12807" max="12807" width="15.5703125" style="14" customWidth="1"/>
    <col min="12808" max="13057" width="11.42578125" style="14"/>
    <col min="13058" max="13058" width="22.5703125" style="14" customWidth="1"/>
    <col min="13059" max="13059" width="14.7109375" style="14" customWidth="1"/>
    <col min="13060" max="13060" width="17.140625" style="14" customWidth="1"/>
    <col min="13061" max="13061" width="18.42578125" style="14" customWidth="1"/>
    <col min="13062" max="13062" width="15.42578125" style="14" customWidth="1"/>
    <col min="13063" max="13063" width="15.5703125" style="14" customWidth="1"/>
    <col min="13064" max="13313" width="11.42578125" style="14"/>
    <col min="13314" max="13314" width="22.5703125" style="14" customWidth="1"/>
    <col min="13315" max="13315" width="14.7109375" style="14" customWidth="1"/>
    <col min="13316" max="13316" width="17.140625" style="14" customWidth="1"/>
    <col min="13317" max="13317" width="18.42578125" style="14" customWidth="1"/>
    <col min="13318" max="13318" width="15.42578125" style="14" customWidth="1"/>
    <col min="13319" max="13319" width="15.5703125" style="14" customWidth="1"/>
    <col min="13320" max="13569" width="11.42578125" style="14"/>
    <col min="13570" max="13570" width="22.5703125" style="14" customWidth="1"/>
    <col min="13571" max="13571" width="14.7109375" style="14" customWidth="1"/>
    <col min="13572" max="13572" width="17.140625" style="14" customWidth="1"/>
    <col min="13573" max="13573" width="18.42578125" style="14" customWidth="1"/>
    <col min="13574" max="13574" width="15.42578125" style="14" customWidth="1"/>
    <col min="13575" max="13575" width="15.5703125" style="14" customWidth="1"/>
    <col min="13576" max="13825" width="11.42578125" style="14"/>
    <col min="13826" max="13826" width="22.5703125" style="14" customWidth="1"/>
    <col min="13827" max="13827" width="14.7109375" style="14" customWidth="1"/>
    <col min="13828" max="13828" width="17.140625" style="14" customWidth="1"/>
    <col min="13829" max="13829" width="18.42578125" style="14" customWidth="1"/>
    <col min="13830" max="13830" width="15.42578125" style="14" customWidth="1"/>
    <col min="13831" max="13831" width="15.5703125" style="14" customWidth="1"/>
    <col min="13832" max="14081" width="11.42578125" style="14"/>
    <col min="14082" max="14082" width="22.5703125" style="14" customWidth="1"/>
    <col min="14083" max="14083" width="14.7109375" style="14" customWidth="1"/>
    <col min="14084" max="14084" width="17.140625" style="14" customWidth="1"/>
    <col min="14085" max="14085" width="18.42578125" style="14" customWidth="1"/>
    <col min="14086" max="14086" width="15.42578125" style="14" customWidth="1"/>
    <col min="14087" max="14087" width="15.5703125" style="14" customWidth="1"/>
    <col min="14088" max="14337" width="11.42578125" style="14"/>
    <col min="14338" max="14338" width="22.5703125" style="14" customWidth="1"/>
    <col min="14339" max="14339" width="14.7109375" style="14" customWidth="1"/>
    <col min="14340" max="14340" width="17.140625" style="14" customWidth="1"/>
    <col min="14341" max="14341" width="18.42578125" style="14" customWidth="1"/>
    <col min="14342" max="14342" width="15.42578125" style="14" customWidth="1"/>
    <col min="14343" max="14343" width="15.5703125" style="14" customWidth="1"/>
    <col min="14344" max="14593" width="11.42578125" style="14"/>
    <col min="14594" max="14594" width="22.5703125" style="14" customWidth="1"/>
    <col min="14595" max="14595" width="14.7109375" style="14" customWidth="1"/>
    <col min="14596" max="14596" width="17.140625" style="14" customWidth="1"/>
    <col min="14597" max="14597" width="18.42578125" style="14" customWidth="1"/>
    <col min="14598" max="14598" width="15.42578125" style="14" customWidth="1"/>
    <col min="14599" max="14599" width="15.5703125" style="14" customWidth="1"/>
    <col min="14600" max="14849" width="11.42578125" style="14"/>
    <col min="14850" max="14850" width="22.5703125" style="14" customWidth="1"/>
    <col min="14851" max="14851" width="14.7109375" style="14" customWidth="1"/>
    <col min="14852" max="14852" width="17.140625" style="14" customWidth="1"/>
    <col min="14853" max="14853" width="18.42578125" style="14" customWidth="1"/>
    <col min="14854" max="14854" width="15.42578125" style="14" customWidth="1"/>
    <col min="14855" max="14855" width="15.5703125" style="14" customWidth="1"/>
    <col min="14856" max="15105" width="11.42578125" style="14"/>
    <col min="15106" max="15106" width="22.5703125" style="14" customWidth="1"/>
    <col min="15107" max="15107" width="14.7109375" style="14" customWidth="1"/>
    <col min="15108" max="15108" width="17.140625" style="14" customWidth="1"/>
    <col min="15109" max="15109" width="18.42578125" style="14" customWidth="1"/>
    <col min="15110" max="15110" width="15.42578125" style="14" customWidth="1"/>
    <col min="15111" max="15111" width="15.5703125" style="14" customWidth="1"/>
    <col min="15112" max="15361" width="11.42578125" style="14"/>
    <col min="15362" max="15362" width="22.5703125" style="14" customWidth="1"/>
    <col min="15363" max="15363" width="14.7109375" style="14" customWidth="1"/>
    <col min="15364" max="15364" width="17.140625" style="14" customWidth="1"/>
    <col min="15365" max="15365" width="18.42578125" style="14" customWidth="1"/>
    <col min="15366" max="15366" width="15.42578125" style="14" customWidth="1"/>
    <col min="15367" max="15367" width="15.5703125" style="14" customWidth="1"/>
    <col min="15368" max="15617" width="11.42578125" style="14"/>
    <col min="15618" max="15618" width="22.5703125" style="14" customWidth="1"/>
    <col min="15619" max="15619" width="14.7109375" style="14" customWidth="1"/>
    <col min="15620" max="15620" width="17.140625" style="14" customWidth="1"/>
    <col min="15621" max="15621" width="18.42578125" style="14" customWidth="1"/>
    <col min="15622" max="15622" width="15.42578125" style="14" customWidth="1"/>
    <col min="15623" max="15623" width="15.5703125" style="14" customWidth="1"/>
    <col min="15624" max="15873" width="11.42578125" style="14"/>
    <col min="15874" max="15874" width="22.5703125" style="14" customWidth="1"/>
    <col min="15875" max="15875" width="14.7109375" style="14" customWidth="1"/>
    <col min="15876" max="15876" width="17.140625" style="14" customWidth="1"/>
    <col min="15877" max="15877" width="18.42578125" style="14" customWidth="1"/>
    <col min="15878" max="15878" width="15.42578125" style="14" customWidth="1"/>
    <col min="15879" max="15879" width="15.5703125" style="14" customWidth="1"/>
    <col min="15880" max="16129" width="11.42578125" style="14"/>
    <col min="16130" max="16130" width="22.5703125" style="14" customWidth="1"/>
    <col min="16131" max="16131" width="14.7109375" style="14" customWidth="1"/>
    <col min="16132" max="16132" width="17.140625" style="14" customWidth="1"/>
    <col min="16133" max="16133" width="18.42578125" style="14" customWidth="1"/>
    <col min="16134" max="16134" width="15.42578125" style="14" customWidth="1"/>
    <col min="16135" max="16135" width="15.5703125" style="14" customWidth="1"/>
    <col min="16136" max="16384" width="11.42578125" style="14"/>
  </cols>
  <sheetData>
    <row r="7" spans="2:9" ht="12.75" customHeight="1" x14ac:dyDescent="0.2">
      <c r="G7" s="274" t="s">
        <v>158</v>
      </c>
      <c r="H7" s="274"/>
      <c r="I7" s="274"/>
    </row>
    <row r="8" spans="2:9" ht="8.25" customHeight="1" x14ac:dyDescent="0.2">
      <c r="G8" s="274"/>
      <c r="H8" s="274"/>
      <c r="I8" s="274"/>
    </row>
    <row r="9" spans="2:9" ht="30" customHeight="1" x14ac:dyDescent="0.2">
      <c r="B9" s="271" t="s">
        <v>146</v>
      </c>
      <c r="C9" s="271"/>
      <c r="D9" s="271"/>
      <c r="E9" s="271"/>
      <c r="F9" s="271"/>
      <c r="G9" s="271"/>
      <c r="H9" s="271"/>
      <c r="I9" s="271"/>
    </row>
    <row r="10" spans="2:9" x14ac:dyDescent="0.2">
      <c r="B10" s="31"/>
      <c r="C10" s="31"/>
      <c r="D10" s="31"/>
      <c r="E10" s="31"/>
      <c r="F10" s="31"/>
      <c r="G10" s="31"/>
    </row>
    <row r="11" spans="2:9" ht="40.5" customHeight="1" x14ac:dyDescent="0.2">
      <c r="B11" s="101" t="s">
        <v>20</v>
      </c>
      <c r="C11" s="101" t="s">
        <v>98</v>
      </c>
    </row>
    <row r="12" spans="2:9" ht="27.95" customHeight="1" x14ac:dyDescent="0.2">
      <c r="B12" s="103" t="s">
        <v>22</v>
      </c>
      <c r="C12" s="110">
        <v>1</v>
      </c>
    </row>
    <row r="13" spans="2:9" ht="27.95" customHeight="1" x14ac:dyDescent="0.2">
      <c r="B13" s="103" t="s">
        <v>23</v>
      </c>
      <c r="C13" s="110">
        <v>3</v>
      </c>
    </row>
    <row r="14" spans="2:9" ht="27.95" customHeight="1" x14ac:dyDescent="0.2">
      <c r="B14" s="103" t="s">
        <v>24</v>
      </c>
      <c r="C14" s="110">
        <v>6</v>
      </c>
    </row>
    <row r="15" spans="2:9" ht="27.95" customHeight="1" x14ac:dyDescent="0.2">
      <c r="B15" s="103" t="s">
        <v>25</v>
      </c>
      <c r="C15" s="110">
        <v>2</v>
      </c>
    </row>
    <row r="16" spans="2:9" ht="27.95" customHeight="1" x14ac:dyDescent="0.2">
      <c r="B16" s="103" t="s">
        <v>26</v>
      </c>
      <c r="C16" s="110">
        <v>0</v>
      </c>
    </row>
    <row r="17" spans="2:3" ht="27.95" customHeight="1" x14ac:dyDescent="0.2">
      <c r="B17" s="103" t="s">
        <v>27</v>
      </c>
      <c r="C17" s="110">
        <v>1</v>
      </c>
    </row>
    <row r="18" spans="2:3" ht="27.95" customHeight="1" x14ac:dyDescent="0.2">
      <c r="B18" s="103" t="s">
        <v>28</v>
      </c>
      <c r="C18" s="110">
        <v>0</v>
      </c>
    </row>
    <row r="19" spans="2:3" ht="27.95" customHeight="1" x14ac:dyDescent="0.2">
      <c r="B19" s="103" t="s">
        <v>29</v>
      </c>
      <c r="C19" s="110">
        <v>0</v>
      </c>
    </row>
    <row r="20" spans="2:3" ht="27.95" customHeight="1" x14ac:dyDescent="0.2">
      <c r="B20" s="103" t="s">
        <v>30</v>
      </c>
      <c r="C20" s="110">
        <v>0</v>
      </c>
    </row>
    <row r="21" spans="2:3" ht="27.95" customHeight="1" x14ac:dyDescent="0.2">
      <c r="B21" s="103" t="s">
        <v>31</v>
      </c>
      <c r="C21" s="110">
        <v>0</v>
      </c>
    </row>
    <row r="22" spans="2:3" ht="27.95" customHeight="1" x14ac:dyDescent="0.2">
      <c r="B22" s="103" t="s">
        <v>32</v>
      </c>
      <c r="C22" s="110">
        <v>1</v>
      </c>
    </row>
    <row r="23" spans="2:3" ht="27.95" customHeight="1" x14ac:dyDescent="0.2">
      <c r="B23" s="103" t="s">
        <v>33</v>
      </c>
      <c r="C23" s="110">
        <v>0</v>
      </c>
    </row>
    <row r="24" spans="2:3" ht="27.95" customHeight="1" x14ac:dyDescent="0.2">
      <c r="B24" s="103" t="s">
        <v>34</v>
      </c>
      <c r="C24" s="111">
        <v>0</v>
      </c>
    </row>
    <row r="25" spans="2:3" ht="27.95" customHeight="1" x14ac:dyDescent="0.2">
      <c r="B25" s="103" t="s">
        <v>35</v>
      </c>
      <c r="C25" s="110">
        <v>0</v>
      </c>
    </row>
    <row r="26" spans="2:3" ht="27.95" customHeight="1" x14ac:dyDescent="0.2">
      <c r="B26" s="103" t="s">
        <v>36</v>
      </c>
      <c r="C26" s="110">
        <v>0</v>
      </c>
    </row>
    <row r="27" spans="2:3" ht="27.95" customHeight="1" x14ac:dyDescent="0.2">
      <c r="B27" s="103" t="s">
        <v>37</v>
      </c>
      <c r="C27" s="110">
        <v>0</v>
      </c>
    </row>
    <row r="28" spans="2:3" ht="27.95" customHeight="1" x14ac:dyDescent="0.2">
      <c r="B28" s="103" t="s">
        <v>38</v>
      </c>
      <c r="C28" s="110">
        <v>0</v>
      </c>
    </row>
    <row r="29" spans="2:3" ht="27.95" customHeight="1" x14ac:dyDescent="0.2">
      <c r="B29" s="103" t="s">
        <v>39</v>
      </c>
      <c r="C29" s="110">
        <v>0</v>
      </c>
    </row>
    <row r="30" spans="2:3" ht="27.95" customHeight="1" x14ac:dyDescent="0.2">
      <c r="B30" s="103" t="s">
        <v>40</v>
      </c>
      <c r="C30" s="110">
        <v>2</v>
      </c>
    </row>
    <row r="31" spans="2:3" ht="27.95" customHeight="1" x14ac:dyDescent="0.2">
      <c r="B31" s="103" t="s">
        <v>41</v>
      </c>
      <c r="C31" s="110">
        <v>1</v>
      </c>
    </row>
    <row r="32" spans="2:3" ht="27.95" customHeight="1" x14ac:dyDescent="0.2">
      <c r="B32" s="103" t="s">
        <v>42</v>
      </c>
      <c r="C32" s="110">
        <v>2</v>
      </c>
    </row>
    <row r="33" spans="2:9" ht="27.95" customHeight="1" x14ac:dyDescent="0.2">
      <c r="B33" s="103" t="s">
        <v>43</v>
      </c>
      <c r="C33" s="110">
        <v>0</v>
      </c>
    </row>
    <row r="34" spans="2:9" ht="27.95" customHeight="1" x14ac:dyDescent="0.2">
      <c r="B34" s="103" t="s">
        <v>44</v>
      </c>
      <c r="C34" s="110">
        <v>0</v>
      </c>
    </row>
    <row r="35" spans="2:9" ht="27.95" customHeight="1" x14ac:dyDescent="0.2">
      <c r="B35" s="104" t="s">
        <v>45</v>
      </c>
      <c r="C35" s="110">
        <v>2</v>
      </c>
    </row>
    <row r="36" spans="2:9" s="34" customFormat="1" ht="5.25" customHeight="1" thickBot="1" x14ac:dyDescent="0.25">
      <c r="B36" s="105"/>
      <c r="C36" s="106"/>
    </row>
    <row r="37" spans="2:9" ht="27.95" customHeight="1" thickBot="1" x14ac:dyDescent="0.25">
      <c r="B37" s="98" t="s">
        <v>5</v>
      </c>
      <c r="C37" s="150">
        <f>SUM(C12:C36)</f>
        <v>21</v>
      </c>
    </row>
    <row r="38" spans="2:9" ht="27.95" customHeight="1" x14ac:dyDescent="0.2">
      <c r="B38" s="20"/>
      <c r="C38" s="21"/>
      <c r="D38" s="21"/>
      <c r="E38" s="21"/>
      <c r="F38" s="21"/>
      <c r="G38" s="23"/>
    </row>
    <row r="39" spans="2:9" ht="27.95" customHeight="1" x14ac:dyDescent="0.2">
      <c r="B39" s="22"/>
      <c r="C39" s="23"/>
      <c r="D39" s="23"/>
      <c r="E39" s="23"/>
      <c r="F39" s="23"/>
      <c r="G39" s="23"/>
    </row>
    <row r="40" spans="2:9" ht="14.25" customHeight="1" x14ac:dyDescent="0.2">
      <c r="B40" s="20"/>
      <c r="C40" s="20"/>
      <c r="D40" s="20"/>
      <c r="E40" s="21"/>
      <c r="F40" s="21"/>
      <c r="G40" s="23"/>
    </row>
    <row r="41" spans="2:9" ht="30.95" customHeight="1" x14ac:dyDescent="0.2">
      <c r="B41" s="22"/>
      <c r="C41" s="23"/>
      <c r="D41" s="23"/>
      <c r="E41" s="23"/>
      <c r="F41" s="23"/>
      <c r="G41" s="23"/>
    </row>
    <row r="42" spans="2:9" ht="30.95" customHeight="1" x14ac:dyDescent="0.2">
      <c r="B42" s="22"/>
      <c r="C42" s="23"/>
      <c r="D42" s="23"/>
      <c r="E42" s="23"/>
      <c r="F42" s="23"/>
      <c r="G42" s="23"/>
    </row>
    <row r="43" spans="2:9" ht="30.95" customHeight="1" x14ac:dyDescent="0.2">
      <c r="B43" s="275" t="s">
        <v>140</v>
      </c>
      <c r="C43" s="275"/>
      <c r="D43" s="275"/>
      <c r="E43" s="275"/>
      <c r="F43" s="275"/>
      <c r="G43" s="275"/>
      <c r="H43" s="275"/>
      <c r="I43" s="275"/>
    </row>
    <row r="44" spans="2:9" ht="30.95" customHeight="1" x14ac:dyDescent="0.2">
      <c r="B44" s="25"/>
      <c r="C44" s="25"/>
      <c r="D44" s="25"/>
      <c r="E44" s="25"/>
      <c r="F44" s="25"/>
      <c r="G44" s="23"/>
    </row>
    <row r="45" spans="2:9" ht="33" customHeight="1" x14ac:dyDescent="0.2">
      <c r="B45" s="109" t="s">
        <v>47</v>
      </c>
      <c r="C45" s="109" t="s">
        <v>98</v>
      </c>
      <c r="D45" s="25"/>
      <c r="E45" s="25"/>
      <c r="F45" s="25"/>
      <c r="G45" s="23"/>
    </row>
    <row r="46" spans="2:9" ht="21.95" customHeight="1" x14ac:dyDescent="0.2">
      <c r="B46" s="82" t="s">
        <v>48</v>
      </c>
      <c r="C46" s="110">
        <v>2</v>
      </c>
      <c r="D46" s="26"/>
      <c r="E46" s="26"/>
      <c r="F46" s="26"/>
      <c r="G46" s="23"/>
    </row>
    <row r="47" spans="2:9" ht="21.95" customHeight="1" x14ac:dyDescent="0.2">
      <c r="B47" s="84" t="s">
        <v>49</v>
      </c>
      <c r="C47" s="110">
        <v>8</v>
      </c>
      <c r="D47" s="27"/>
      <c r="E47" s="27"/>
      <c r="F47" s="27"/>
      <c r="G47" s="23"/>
    </row>
    <row r="48" spans="2:9" ht="21.95" customHeight="1" x14ac:dyDescent="0.2">
      <c r="B48" s="84" t="s">
        <v>50</v>
      </c>
      <c r="C48" s="222">
        <v>3</v>
      </c>
      <c r="D48" s="28"/>
      <c r="E48" s="28"/>
      <c r="F48" s="28"/>
      <c r="G48" s="23"/>
    </row>
    <row r="49" spans="2:7" ht="21.95" customHeight="1" x14ac:dyDescent="0.2">
      <c r="B49" s="84" t="s">
        <v>51</v>
      </c>
      <c r="C49" s="110">
        <v>2</v>
      </c>
      <c r="D49" s="23"/>
      <c r="E49" s="23"/>
      <c r="F49" s="23"/>
      <c r="G49" s="23"/>
    </row>
    <row r="50" spans="2:7" ht="21.95" customHeight="1" x14ac:dyDescent="0.2">
      <c r="B50" s="84" t="s">
        <v>52</v>
      </c>
      <c r="C50" s="110">
        <v>1</v>
      </c>
      <c r="D50" s="23"/>
      <c r="E50" s="23"/>
      <c r="F50" s="23"/>
      <c r="G50" s="23"/>
    </row>
    <row r="51" spans="2:7" ht="21.95" customHeight="1" x14ac:dyDescent="0.2">
      <c r="B51" s="84" t="s">
        <v>53</v>
      </c>
      <c r="C51" s="110">
        <v>1</v>
      </c>
      <c r="D51" s="23"/>
      <c r="E51" s="23"/>
      <c r="F51" s="23"/>
      <c r="G51" s="23"/>
    </row>
    <row r="52" spans="2:7" ht="21.95" customHeight="1" x14ac:dyDescent="0.2">
      <c r="B52" s="84" t="s">
        <v>54</v>
      </c>
      <c r="C52" s="110">
        <v>1</v>
      </c>
      <c r="D52" s="23"/>
      <c r="E52" s="23"/>
      <c r="F52" s="23"/>
      <c r="G52" s="23"/>
    </row>
    <row r="53" spans="2:7" ht="21.95" customHeight="1" x14ac:dyDescent="0.2">
      <c r="B53" s="84" t="s">
        <v>55</v>
      </c>
      <c r="C53" s="110">
        <v>1</v>
      </c>
      <c r="D53" s="23"/>
      <c r="E53" s="23"/>
      <c r="F53" s="23"/>
      <c r="G53" s="23"/>
    </row>
    <row r="54" spans="2:7" ht="21.95" customHeight="1" x14ac:dyDescent="0.2">
      <c r="B54" s="84" t="s">
        <v>56</v>
      </c>
      <c r="C54" s="110">
        <v>1</v>
      </c>
      <c r="D54" s="21"/>
      <c r="E54" s="21"/>
      <c r="F54" s="21"/>
      <c r="G54" s="23"/>
    </row>
    <row r="55" spans="2:7" ht="21.95" customHeight="1" x14ac:dyDescent="0.2">
      <c r="B55" s="84" t="s">
        <v>57</v>
      </c>
      <c r="C55" s="110">
        <v>0</v>
      </c>
      <c r="D55" s="23"/>
      <c r="E55" s="23"/>
      <c r="F55" s="23"/>
      <c r="G55" s="23"/>
    </row>
    <row r="56" spans="2:7" ht="21.95" customHeight="1" x14ac:dyDescent="0.2">
      <c r="B56" s="84" t="s">
        <v>58</v>
      </c>
      <c r="C56" s="110">
        <v>0</v>
      </c>
      <c r="D56" s="23"/>
      <c r="E56" s="23"/>
      <c r="F56" s="23"/>
      <c r="G56" s="23"/>
    </row>
    <row r="57" spans="2:7" ht="21.95" customHeight="1" x14ac:dyDescent="0.2">
      <c r="B57" s="84" t="s">
        <v>59</v>
      </c>
      <c r="C57" s="110">
        <v>0</v>
      </c>
      <c r="D57" s="23"/>
      <c r="E57" s="23"/>
      <c r="F57" s="23"/>
      <c r="G57" s="23"/>
    </row>
    <row r="58" spans="2:7" ht="21.95" customHeight="1" x14ac:dyDescent="0.2">
      <c r="B58" s="84" t="s">
        <v>60</v>
      </c>
      <c r="C58" s="110">
        <v>0</v>
      </c>
      <c r="D58" s="32"/>
      <c r="E58" s="32"/>
      <c r="F58" s="32"/>
      <c r="G58" s="23"/>
    </row>
    <row r="59" spans="2:7" ht="21.95" customHeight="1" x14ac:dyDescent="0.2">
      <c r="B59" s="84" t="s">
        <v>61</v>
      </c>
      <c r="C59" s="110">
        <v>0</v>
      </c>
      <c r="D59" s="32"/>
      <c r="E59" s="32"/>
      <c r="F59" s="32"/>
      <c r="G59" s="23"/>
    </row>
    <row r="60" spans="2:7" ht="21.95" customHeight="1" x14ac:dyDescent="0.2">
      <c r="B60" s="84" t="s">
        <v>62</v>
      </c>
      <c r="C60" s="110">
        <v>0</v>
      </c>
      <c r="D60" s="32"/>
      <c r="E60" s="32"/>
      <c r="F60" s="32"/>
      <c r="G60" s="23"/>
    </row>
    <row r="61" spans="2:7" ht="21.95" customHeight="1" x14ac:dyDescent="0.2">
      <c r="B61" s="112" t="s">
        <v>95</v>
      </c>
      <c r="C61" s="221">
        <v>0</v>
      </c>
      <c r="D61" s="32"/>
      <c r="E61" s="32"/>
      <c r="F61" s="32"/>
      <c r="G61" s="23"/>
    </row>
    <row r="62" spans="2:7" ht="21.95" customHeight="1" thickBot="1" x14ac:dyDescent="0.25">
      <c r="B62" s="185" t="s">
        <v>101</v>
      </c>
      <c r="C62" s="186">
        <v>1</v>
      </c>
      <c r="D62" s="32"/>
      <c r="E62" s="32"/>
      <c r="F62" s="32"/>
      <c r="G62" s="23"/>
    </row>
    <row r="63" spans="2:7" ht="21.95" customHeight="1" thickBot="1" x14ac:dyDescent="0.25">
      <c r="B63" s="98" t="s">
        <v>5</v>
      </c>
      <c r="C63" s="150">
        <f>SUM(C46:C62)</f>
        <v>21</v>
      </c>
      <c r="D63" s="32"/>
      <c r="E63" s="32"/>
      <c r="F63" s="32"/>
      <c r="G63" s="23"/>
    </row>
    <row r="64" spans="2:7" ht="21.95" customHeight="1" x14ac:dyDescent="0.2">
      <c r="B64" s="32"/>
      <c r="C64" s="32"/>
      <c r="D64" s="32"/>
      <c r="E64" s="32"/>
      <c r="F64" s="32"/>
      <c r="G64" s="23"/>
    </row>
    <row r="65" spans="2:7" ht="25.5" customHeight="1" thickBot="1" x14ac:dyDescent="0.25">
      <c r="E65" s="32"/>
      <c r="F65" s="32"/>
      <c r="G65" s="23"/>
    </row>
    <row r="66" spans="2:7" ht="57" customHeight="1" thickBot="1" x14ac:dyDescent="0.25">
      <c r="B66" s="278" t="s">
        <v>104</v>
      </c>
      <c r="C66" s="279"/>
      <c r="D66" s="36"/>
      <c r="E66" s="32"/>
      <c r="F66" s="32"/>
      <c r="G66" s="23"/>
    </row>
    <row r="67" spans="2:7" ht="13.5" customHeight="1" thickBot="1" x14ac:dyDescent="0.25">
      <c r="B67" s="280" t="s">
        <v>145</v>
      </c>
      <c r="C67" s="281"/>
      <c r="D67" s="32"/>
      <c r="E67" s="32"/>
      <c r="F67" s="32"/>
      <c r="G67" s="23"/>
    </row>
    <row r="68" spans="2:7" ht="21.95" customHeight="1" x14ac:dyDescent="0.2">
      <c r="B68" s="117" t="s">
        <v>105</v>
      </c>
      <c r="C68" s="118" t="s">
        <v>91</v>
      </c>
      <c r="D68" s="32"/>
      <c r="E68" s="32"/>
      <c r="F68" s="32"/>
      <c r="G68" s="23"/>
    </row>
    <row r="69" spans="2:7" ht="27" customHeight="1" x14ac:dyDescent="0.2">
      <c r="B69" s="113" t="s">
        <v>89</v>
      </c>
      <c r="C69" s="114">
        <v>17</v>
      </c>
      <c r="D69" s="32"/>
      <c r="E69" s="32"/>
      <c r="F69" s="32"/>
      <c r="G69" s="23"/>
    </row>
    <row r="70" spans="2:7" ht="21.95" customHeight="1" x14ac:dyDescent="0.2">
      <c r="B70" s="115" t="s">
        <v>90</v>
      </c>
      <c r="C70" s="116">
        <v>3</v>
      </c>
      <c r="D70" s="32"/>
      <c r="E70" s="32"/>
      <c r="F70" s="32"/>
      <c r="G70" s="23"/>
    </row>
    <row r="71" spans="2:7" ht="21.95" customHeight="1" x14ac:dyDescent="0.2">
      <c r="E71" s="32"/>
      <c r="F71" s="32"/>
      <c r="G71" s="23"/>
    </row>
    <row r="72" spans="2:7" ht="15" x14ac:dyDescent="0.2">
      <c r="E72" s="32"/>
      <c r="F72" s="32"/>
      <c r="G72" s="23"/>
    </row>
    <row r="73" spans="2:7" ht="15" x14ac:dyDescent="0.2">
      <c r="E73" s="32"/>
      <c r="F73" s="32"/>
      <c r="G73" s="23"/>
    </row>
    <row r="74" spans="2:7" ht="15" x14ac:dyDescent="0.2">
      <c r="B74" s="32"/>
      <c r="C74" s="32"/>
      <c r="D74" s="32"/>
      <c r="E74" s="32"/>
      <c r="F74" s="32"/>
      <c r="G74" s="23"/>
    </row>
    <row r="75" spans="2:7" ht="15.75" thickBot="1" x14ac:dyDescent="0.25">
      <c r="B75" s="32"/>
      <c r="C75" s="32"/>
      <c r="D75" s="32"/>
      <c r="E75" s="32"/>
      <c r="F75" s="32"/>
      <c r="G75" s="23"/>
    </row>
    <row r="76" spans="2:7" ht="27.75" customHeight="1" thickBot="1" x14ac:dyDescent="0.3">
      <c r="B76" s="276" t="s">
        <v>94</v>
      </c>
      <c r="C76" s="277"/>
      <c r="D76" s="32"/>
      <c r="E76" s="32"/>
      <c r="F76" s="32"/>
      <c r="G76" s="23"/>
    </row>
    <row r="77" spans="2:7" ht="15.75" x14ac:dyDescent="0.25">
      <c r="B77" s="119" t="s">
        <v>13</v>
      </c>
      <c r="C77" s="120">
        <v>19</v>
      </c>
      <c r="D77" s="32"/>
      <c r="E77" s="32"/>
      <c r="F77" s="32"/>
      <c r="G77" s="23"/>
    </row>
    <row r="78" spans="2:7" ht="16.5" thickBot="1" x14ac:dyDescent="0.3">
      <c r="B78" s="121" t="s">
        <v>14</v>
      </c>
      <c r="C78" s="61">
        <v>2</v>
      </c>
      <c r="D78" s="32"/>
      <c r="E78" s="32"/>
      <c r="F78" s="32"/>
      <c r="G78" s="23"/>
    </row>
    <row r="79" spans="2:7" ht="15" x14ac:dyDescent="0.2">
      <c r="B79" s="32"/>
      <c r="C79" s="32"/>
      <c r="D79" s="32"/>
      <c r="E79" s="32"/>
      <c r="F79" s="32"/>
      <c r="G79" s="23"/>
    </row>
    <row r="80" spans="2:7" ht="15" x14ac:dyDescent="0.2">
      <c r="B80" s="32"/>
      <c r="C80" s="32"/>
      <c r="D80" s="32"/>
      <c r="E80" s="32"/>
      <c r="F80" s="32"/>
      <c r="G80" s="23"/>
    </row>
    <row r="81" spans="2:7" ht="15.75" x14ac:dyDescent="0.2">
      <c r="B81" s="32"/>
      <c r="C81" s="32"/>
      <c r="D81" s="32"/>
      <c r="E81" s="32"/>
      <c r="F81" s="32"/>
      <c r="G81" s="33"/>
    </row>
    <row r="82" spans="2:7" ht="15.75" x14ac:dyDescent="0.2">
      <c r="B82" s="32"/>
      <c r="C82" s="32"/>
      <c r="D82" s="32"/>
      <c r="E82" s="32"/>
      <c r="F82" s="32"/>
      <c r="G82" s="21"/>
    </row>
    <row r="83" spans="2:7" ht="15" x14ac:dyDescent="0.2">
      <c r="B83" s="32"/>
      <c r="C83" s="32"/>
      <c r="D83" s="32"/>
      <c r="E83" s="32"/>
      <c r="F83" s="32"/>
      <c r="G83" s="23"/>
    </row>
    <row r="84" spans="2:7" ht="15.75" x14ac:dyDescent="0.2">
      <c r="B84" s="32"/>
      <c r="C84" s="32"/>
      <c r="D84" s="32"/>
      <c r="E84" s="32"/>
      <c r="F84" s="32"/>
      <c r="G84" s="21"/>
    </row>
    <row r="85" spans="2:7" ht="15" x14ac:dyDescent="0.2">
      <c r="B85" s="32"/>
      <c r="C85" s="32"/>
      <c r="D85" s="32"/>
      <c r="E85" s="32"/>
      <c r="F85" s="32"/>
      <c r="G85" s="23"/>
    </row>
    <row r="86" spans="2:7" ht="15" x14ac:dyDescent="0.2">
      <c r="D86" s="32"/>
      <c r="E86" s="32"/>
      <c r="F86" s="32"/>
      <c r="G86" s="23"/>
    </row>
    <row r="87" spans="2:7" ht="15" x14ac:dyDescent="0.2">
      <c r="D87" s="32"/>
      <c r="E87" s="32"/>
      <c r="F87" s="32"/>
      <c r="G87" s="23"/>
    </row>
    <row r="88" spans="2:7" x14ac:dyDescent="0.2">
      <c r="D88" s="32"/>
      <c r="E88" s="32"/>
      <c r="F88" s="32"/>
      <c r="G88" s="25"/>
    </row>
    <row r="89" spans="2:7" x14ac:dyDescent="0.2">
      <c r="D89" s="32"/>
      <c r="E89" s="32"/>
      <c r="F89" s="32"/>
      <c r="G89" s="25"/>
    </row>
    <row r="90" spans="2:7" ht="15.75" x14ac:dyDescent="0.2">
      <c r="D90" s="32"/>
      <c r="E90" s="32"/>
      <c r="F90" s="32"/>
      <c r="G90" s="26"/>
    </row>
    <row r="91" spans="2:7" x14ac:dyDescent="0.2">
      <c r="D91" s="32"/>
      <c r="E91" s="32"/>
      <c r="F91" s="32"/>
      <c r="G91" s="27"/>
    </row>
    <row r="92" spans="2:7" ht="15" x14ac:dyDescent="0.2">
      <c r="D92" s="32"/>
      <c r="E92" s="32"/>
      <c r="F92" s="32"/>
      <c r="G92" s="28"/>
    </row>
    <row r="93" spans="2:7" ht="15" x14ac:dyDescent="0.2">
      <c r="D93" s="32"/>
      <c r="E93" s="32"/>
      <c r="F93" s="32"/>
      <c r="G93" s="23"/>
    </row>
    <row r="94" spans="2:7" ht="15" x14ac:dyDescent="0.2">
      <c r="G94" s="23"/>
    </row>
    <row r="95" spans="2:7" ht="15" x14ac:dyDescent="0.2">
      <c r="G95" s="23"/>
    </row>
    <row r="96" spans="2:7" ht="15" x14ac:dyDescent="0.2">
      <c r="G96" s="23"/>
    </row>
    <row r="97" spans="7:7" ht="15" x14ac:dyDescent="0.2">
      <c r="G97" s="23"/>
    </row>
    <row r="98" spans="7:7" ht="15.75" x14ac:dyDescent="0.2">
      <c r="G98" s="21"/>
    </row>
    <row r="99" spans="7:7" ht="15" x14ac:dyDescent="0.2">
      <c r="G99" s="23"/>
    </row>
    <row r="100" spans="7:7" ht="15" x14ac:dyDescent="0.2">
      <c r="G100" s="23"/>
    </row>
    <row r="101" spans="7:7" ht="15" x14ac:dyDescent="0.2">
      <c r="G101" s="23"/>
    </row>
  </sheetData>
  <mergeCells count="6">
    <mergeCell ref="G7:I8"/>
    <mergeCell ref="B43:I43"/>
    <mergeCell ref="B76:C76"/>
    <mergeCell ref="B66:C66"/>
    <mergeCell ref="B67:C67"/>
    <mergeCell ref="B9:I9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1"/>
  <sheetViews>
    <sheetView showGridLines="0" view="pageLayout" topLeftCell="A35" zoomScaleNormal="100" workbookViewId="0">
      <selection activeCell="C22" sqref="C22"/>
    </sheetView>
  </sheetViews>
  <sheetFormatPr baseColWidth="10" defaultRowHeight="12.75" x14ac:dyDescent="0.2"/>
  <cols>
    <col min="1" max="1" width="4.7109375" style="14" customWidth="1"/>
    <col min="2" max="2" width="67.28515625" style="14" customWidth="1"/>
    <col min="3" max="3" width="41.85546875" style="14" customWidth="1"/>
    <col min="4" max="256" width="11.42578125" style="14"/>
    <col min="257" max="257" width="4" style="14" customWidth="1"/>
    <col min="258" max="258" width="67.28515625" style="14" customWidth="1"/>
    <col min="259" max="259" width="43.85546875" style="14" customWidth="1"/>
    <col min="260" max="512" width="11.42578125" style="14"/>
    <col min="513" max="513" width="4" style="14" customWidth="1"/>
    <col min="514" max="514" width="67.28515625" style="14" customWidth="1"/>
    <col min="515" max="515" width="43.85546875" style="14" customWidth="1"/>
    <col min="516" max="768" width="11.42578125" style="14"/>
    <col min="769" max="769" width="4" style="14" customWidth="1"/>
    <col min="770" max="770" width="67.28515625" style="14" customWidth="1"/>
    <col min="771" max="771" width="43.85546875" style="14" customWidth="1"/>
    <col min="772" max="1024" width="11.42578125" style="14"/>
    <col min="1025" max="1025" width="4" style="14" customWidth="1"/>
    <col min="1026" max="1026" width="67.28515625" style="14" customWidth="1"/>
    <col min="1027" max="1027" width="43.85546875" style="14" customWidth="1"/>
    <col min="1028" max="1280" width="11.42578125" style="14"/>
    <col min="1281" max="1281" width="4" style="14" customWidth="1"/>
    <col min="1282" max="1282" width="67.28515625" style="14" customWidth="1"/>
    <col min="1283" max="1283" width="43.85546875" style="14" customWidth="1"/>
    <col min="1284" max="1536" width="11.42578125" style="14"/>
    <col min="1537" max="1537" width="4" style="14" customWidth="1"/>
    <col min="1538" max="1538" width="67.28515625" style="14" customWidth="1"/>
    <col min="1539" max="1539" width="43.85546875" style="14" customWidth="1"/>
    <col min="1540" max="1792" width="11.42578125" style="14"/>
    <col min="1793" max="1793" width="4" style="14" customWidth="1"/>
    <col min="1794" max="1794" width="67.28515625" style="14" customWidth="1"/>
    <col min="1795" max="1795" width="43.85546875" style="14" customWidth="1"/>
    <col min="1796" max="2048" width="11.42578125" style="14"/>
    <col min="2049" max="2049" width="4" style="14" customWidth="1"/>
    <col min="2050" max="2050" width="67.28515625" style="14" customWidth="1"/>
    <col min="2051" max="2051" width="43.85546875" style="14" customWidth="1"/>
    <col min="2052" max="2304" width="11.42578125" style="14"/>
    <col min="2305" max="2305" width="4" style="14" customWidth="1"/>
    <col min="2306" max="2306" width="67.28515625" style="14" customWidth="1"/>
    <col min="2307" max="2307" width="43.85546875" style="14" customWidth="1"/>
    <col min="2308" max="2560" width="11.42578125" style="14"/>
    <col min="2561" max="2561" width="4" style="14" customWidth="1"/>
    <col min="2562" max="2562" width="67.28515625" style="14" customWidth="1"/>
    <col min="2563" max="2563" width="43.85546875" style="14" customWidth="1"/>
    <col min="2564" max="2816" width="11.42578125" style="14"/>
    <col min="2817" max="2817" width="4" style="14" customWidth="1"/>
    <col min="2818" max="2818" width="67.28515625" style="14" customWidth="1"/>
    <col min="2819" max="2819" width="43.85546875" style="14" customWidth="1"/>
    <col min="2820" max="3072" width="11.42578125" style="14"/>
    <col min="3073" max="3073" width="4" style="14" customWidth="1"/>
    <col min="3074" max="3074" width="67.28515625" style="14" customWidth="1"/>
    <col min="3075" max="3075" width="43.85546875" style="14" customWidth="1"/>
    <col min="3076" max="3328" width="11.42578125" style="14"/>
    <col min="3329" max="3329" width="4" style="14" customWidth="1"/>
    <col min="3330" max="3330" width="67.28515625" style="14" customWidth="1"/>
    <col min="3331" max="3331" width="43.85546875" style="14" customWidth="1"/>
    <col min="3332" max="3584" width="11.42578125" style="14"/>
    <col min="3585" max="3585" width="4" style="14" customWidth="1"/>
    <col min="3586" max="3586" width="67.28515625" style="14" customWidth="1"/>
    <col min="3587" max="3587" width="43.85546875" style="14" customWidth="1"/>
    <col min="3588" max="3840" width="11.42578125" style="14"/>
    <col min="3841" max="3841" width="4" style="14" customWidth="1"/>
    <col min="3842" max="3842" width="67.28515625" style="14" customWidth="1"/>
    <col min="3843" max="3843" width="43.85546875" style="14" customWidth="1"/>
    <col min="3844" max="4096" width="11.42578125" style="14"/>
    <col min="4097" max="4097" width="4" style="14" customWidth="1"/>
    <col min="4098" max="4098" width="67.28515625" style="14" customWidth="1"/>
    <col min="4099" max="4099" width="43.85546875" style="14" customWidth="1"/>
    <col min="4100" max="4352" width="11.42578125" style="14"/>
    <col min="4353" max="4353" width="4" style="14" customWidth="1"/>
    <col min="4354" max="4354" width="67.28515625" style="14" customWidth="1"/>
    <col min="4355" max="4355" width="43.85546875" style="14" customWidth="1"/>
    <col min="4356" max="4608" width="11.42578125" style="14"/>
    <col min="4609" max="4609" width="4" style="14" customWidth="1"/>
    <col min="4610" max="4610" width="67.28515625" style="14" customWidth="1"/>
    <col min="4611" max="4611" width="43.85546875" style="14" customWidth="1"/>
    <col min="4612" max="4864" width="11.42578125" style="14"/>
    <col min="4865" max="4865" width="4" style="14" customWidth="1"/>
    <col min="4866" max="4866" width="67.28515625" style="14" customWidth="1"/>
    <col min="4867" max="4867" width="43.85546875" style="14" customWidth="1"/>
    <col min="4868" max="5120" width="11.42578125" style="14"/>
    <col min="5121" max="5121" width="4" style="14" customWidth="1"/>
    <col min="5122" max="5122" width="67.28515625" style="14" customWidth="1"/>
    <col min="5123" max="5123" width="43.85546875" style="14" customWidth="1"/>
    <col min="5124" max="5376" width="11.42578125" style="14"/>
    <col min="5377" max="5377" width="4" style="14" customWidth="1"/>
    <col min="5378" max="5378" width="67.28515625" style="14" customWidth="1"/>
    <col min="5379" max="5379" width="43.85546875" style="14" customWidth="1"/>
    <col min="5380" max="5632" width="11.42578125" style="14"/>
    <col min="5633" max="5633" width="4" style="14" customWidth="1"/>
    <col min="5634" max="5634" width="67.28515625" style="14" customWidth="1"/>
    <col min="5635" max="5635" width="43.85546875" style="14" customWidth="1"/>
    <col min="5636" max="5888" width="11.42578125" style="14"/>
    <col min="5889" max="5889" width="4" style="14" customWidth="1"/>
    <col min="5890" max="5890" width="67.28515625" style="14" customWidth="1"/>
    <col min="5891" max="5891" width="43.85546875" style="14" customWidth="1"/>
    <col min="5892" max="6144" width="11.42578125" style="14"/>
    <col min="6145" max="6145" width="4" style="14" customWidth="1"/>
    <col min="6146" max="6146" width="67.28515625" style="14" customWidth="1"/>
    <col min="6147" max="6147" width="43.85546875" style="14" customWidth="1"/>
    <col min="6148" max="6400" width="11.42578125" style="14"/>
    <col min="6401" max="6401" width="4" style="14" customWidth="1"/>
    <col min="6402" max="6402" width="67.28515625" style="14" customWidth="1"/>
    <col min="6403" max="6403" width="43.85546875" style="14" customWidth="1"/>
    <col min="6404" max="6656" width="11.42578125" style="14"/>
    <col min="6657" max="6657" width="4" style="14" customWidth="1"/>
    <col min="6658" max="6658" width="67.28515625" style="14" customWidth="1"/>
    <col min="6659" max="6659" width="43.85546875" style="14" customWidth="1"/>
    <col min="6660" max="6912" width="11.42578125" style="14"/>
    <col min="6913" max="6913" width="4" style="14" customWidth="1"/>
    <col min="6914" max="6914" width="67.28515625" style="14" customWidth="1"/>
    <col min="6915" max="6915" width="43.85546875" style="14" customWidth="1"/>
    <col min="6916" max="7168" width="11.42578125" style="14"/>
    <col min="7169" max="7169" width="4" style="14" customWidth="1"/>
    <col min="7170" max="7170" width="67.28515625" style="14" customWidth="1"/>
    <col min="7171" max="7171" width="43.85546875" style="14" customWidth="1"/>
    <col min="7172" max="7424" width="11.42578125" style="14"/>
    <col min="7425" max="7425" width="4" style="14" customWidth="1"/>
    <col min="7426" max="7426" width="67.28515625" style="14" customWidth="1"/>
    <col min="7427" max="7427" width="43.85546875" style="14" customWidth="1"/>
    <col min="7428" max="7680" width="11.42578125" style="14"/>
    <col min="7681" max="7681" width="4" style="14" customWidth="1"/>
    <col min="7682" max="7682" width="67.28515625" style="14" customWidth="1"/>
    <col min="7683" max="7683" width="43.85546875" style="14" customWidth="1"/>
    <col min="7684" max="7936" width="11.42578125" style="14"/>
    <col min="7937" max="7937" width="4" style="14" customWidth="1"/>
    <col min="7938" max="7938" width="67.28515625" style="14" customWidth="1"/>
    <col min="7939" max="7939" width="43.85546875" style="14" customWidth="1"/>
    <col min="7940" max="8192" width="11.42578125" style="14"/>
    <col min="8193" max="8193" width="4" style="14" customWidth="1"/>
    <col min="8194" max="8194" width="67.28515625" style="14" customWidth="1"/>
    <col min="8195" max="8195" width="43.85546875" style="14" customWidth="1"/>
    <col min="8196" max="8448" width="11.42578125" style="14"/>
    <col min="8449" max="8449" width="4" style="14" customWidth="1"/>
    <col min="8450" max="8450" width="67.28515625" style="14" customWidth="1"/>
    <col min="8451" max="8451" width="43.85546875" style="14" customWidth="1"/>
    <col min="8452" max="8704" width="11.42578125" style="14"/>
    <col min="8705" max="8705" width="4" style="14" customWidth="1"/>
    <col min="8706" max="8706" width="67.28515625" style="14" customWidth="1"/>
    <col min="8707" max="8707" width="43.85546875" style="14" customWidth="1"/>
    <col min="8708" max="8960" width="11.42578125" style="14"/>
    <col min="8961" max="8961" width="4" style="14" customWidth="1"/>
    <col min="8962" max="8962" width="67.28515625" style="14" customWidth="1"/>
    <col min="8963" max="8963" width="43.85546875" style="14" customWidth="1"/>
    <col min="8964" max="9216" width="11.42578125" style="14"/>
    <col min="9217" max="9217" width="4" style="14" customWidth="1"/>
    <col min="9218" max="9218" width="67.28515625" style="14" customWidth="1"/>
    <col min="9219" max="9219" width="43.85546875" style="14" customWidth="1"/>
    <col min="9220" max="9472" width="11.42578125" style="14"/>
    <col min="9473" max="9473" width="4" style="14" customWidth="1"/>
    <col min="9474" max="9474" width="67.28515625" style="14" customWidth="1"/>
    <col min="9475" max="9475" width="43.85546875" style="14" customWidth="1"/>
    <col min="9476" max="9728" width="11.42578125" style="14"/>
    <col min="9729" max="9729" width="4" style="14" customWidth="1"/>
    <col min="9730" max="9730" width="67.28515625" style="14" customWidth="1"/>
    <col min="9731" max="9731" width="43.85546875" style="14" customWidth="1"/>
    <col min="9732" max="9984" width="11.42578125" style="14"/>
    <col min="9985" max="9985" width="4" style="14" customWidth="1"/>
    <col min="9986" max="9986" width="67.28515625" style="14" customWidth="1"/>
    <col min="9987" max="9987" width="43.85546875" style="14" customWidth="1"/>
    <col min="9988" max="10240" width="11.42578125" style="14"/>
    <col min="10241" max="10241" width="4" style="14" customWidth="1"/>
    <col min="10242" max="10242" width="67.28515625" style="14" customWidth="1"/>
    <col min="10243" max="10243" width="43.85546875" style="14" customWidth="1"/>
    <col min="10244" max="10496" width="11.42578125" style="14"/>
    <col min="10497" max="10497" width="4" style="14" customWidth="1"/>
    <col min="10498" max="10498" width="67.28515625" style="14" customWidth="1"/>
    <col min="10499" max="10499" width="43.85546875" style="14" customWidth="1"/>
    <col min="10500" max="10752" width="11.42578125" style="14"/>
    <col min="10753" max="10753" width="4" style="14" customWidth="1"/>
    <col min="10754" max="10754" width="67.28515625" style="14" customWidth="1"/>
    <col min="10755" max="10755" width="43.85546875" style="14" customWidth="1"/>
    <col min="10756" max="11008" width="11.42578125" style="14"/>
    <col min="11009" max="11009" width="4" style="14" customWidth="1"/>
    <col min="11010" max="11010" width="67.28515625" style="14" customWidth="1"/>
    <col min="11011" max="11011" width="43.85546875" style="14" customWidth="1"/>
    <col min="11012" max="11264" width="11.42578125" style="14"/>
    <col min="11265" max="11265" width="4" style="14" customWidth="1"/>
    <col min="11266" max="11266" width="67.28515625" style="14" customWidth="1"/>
    <col min="11267" max="11267" width="43.85546875" style="14" customWidth="1"/>
    <col min="11268" max="11520" width="11.42578125" style="14"/>
    <col min="11521" max="11521" width="4" style="14" customWidth="1"/>
    <col min="11522" max="11522" width="67.28515625" style="14" customWidth="1"/>
    <col min="11523" max="11523" width="43.85546875" style="14" customWidth="1"/>
    <col min="11524" max="11776" width="11.42578125" style="14"/>
    <col min="11777" max="11777" width="4" style="14" customWidth="1"/>
    <col min="11778" max="11778" width="67.28515625" style="14" customWidth="1"/>
    <col min="11779" max="11779" width="43.85546875" style="14" customWidth="1"/>
    <col min="11780" max="12032" width="11.42578125" style="14"/>
    <col min="12033" max="12033" width="4" style="14" customWidth="1"/>
    <col min="12034" max="12034" width="67.28515625" style="14" customWidth="1"/>
    <col min="12035" max="12035" width="43.85546875" style="14" customWidth="1"/>
    <col min="12036" max="12288" width="11.42578125" style="14"/>
    <col min="12289" max="12289" width="4" style="14" customWidth="1"/>
    <col min="12290" max="12290" width="67.28515625" style="14" customWidth="1"/>
    <col min="12291" max="12291" width="43.85546875" style="14" customWidth="1"/>
    <col min="12292" max="12544" width="11.42578125" style="14"/>
    <col min="12545" max="12545" width="4" style="14" customWidth="1"/>
    <col min="12546" max="12546" width="67.28515625" style="14" customWidth="1"/>
    <col min="12547" max="12547" width="43.85546875" style="14" customWidth="1"/>
    <col min="12548" max="12800" width="11.42578125" style="14"/>
    <col min="12801" max="12801" width="4" style="14" customWidth="1"/>
    <col min="12802" max="12802" width="67.28515625" style="14" customWidth="1"/>
    <col min="12803" max="12803" width="43.85546875" style="14" customWidth="1"/>
    <col min="12804" max="13056" width="11.42578125" style="14"/>
    <col min="13057" max="13057" width="4" style="14" customWidth="1"/>
    <col min="13058" max="13058" width="67.28515625" style="14" customWidth="1"/>
    <col min="13059" max="13059" width="43.85546875" style="14" customWidth="1"/>
    <col min="13060" max="13312" width="11.42578125" style="14"/>
    <col min="13313" max="13313" width="4" style="14" customWidth="1"/>
    <col min="13314" max="13314" width="67.28515625" style="14" customWidth="1"/>
    <col min="13315" max="13315" width="43.85546875" style="14" customWidth="1"/>
    <col min="13316" max="13568" width="11.42578125" style="14"/>
    <col min="13569" max="13569" width="4" style="14" customWidth="1"/>
    <col min="13570" max="13570" width="67.28515625" style="14" customWidth="1"/>
    <col min="13571" max="13571" width="43.85546875" style="14" customWidth="1"/>
    <col min="13572" max="13824" width="11.42578125" style="14"/>
    <col min="13825" max="13825" width="4" style="14" customWidth="1"/>
    <col min="13826" max="13826" width="67.28515625" style="14" customWidth="1"/>
    <col min="13827" max="13827" width="43.85546875" style="14" customWidth="1"/>
    <col min="13828" max="14080" width="11.42578125" style="14"/>
    <col min="14081" max="14081" width="4" style="14" customWidth="1"/>
    <col min="14082" max="14082" width="67.28515625" style="14" customWidth="1"/>
    <col min="14083" max="14083" width="43.85546875" style="14" customWidth="1"/>
    <col min="14084" max="14336" width="11.42578125" style="14"/>
    <col min="14337" max="14337" width="4" style="14" customWidth="1"/>
    <col min="14338" max="14338" width="67.28515625" style="14" customWidth="1"/>
    <col min="14339" max="14339" width="43.85546875" style="14" customWidth="1"/>
    <col min="14340" max="14592" width="11.42578125" style="14"/>
    <col min="14593" max="14593" width="4" style="14" customWidth="1"/>
    <col min="14594" max="14594" width="67.28515625" style="14" customWidth="1"/>
    <col min="14595" max="14595" width="43.85546875" style="14" customWidth="1"/>
    <col min="14596" max="14848" width="11.42578125" style="14"/>
    <col min="14849" max="14849" width="4" style="14" customWidth="1"/>
    <col min="14850" max="14850" width="67.28515625" style="14" customWidth="1"/>
    <col min="14851" max="14851" width="43.85546875" style="14" customWidth="1"/>
    <col min="14852" max="15104" width="11.42578125" style="14"/>
    <col min="15105" max="15105" width="4" style="14" customWidth="1"/>
    <col min="15106" max="15106" width="67.28515625" style="14" customWidth="1"/>
    <col min="15107" max="15107" width="43.85546875" style="14" customWidth="1"/>
    <col min="15108" max="15360" width="11.42578125" style="14"/>
    <col min="15361" max="15361" width="4" style="14" customWidth="1"/>
    <col min="15362" max="15362" width="67.28515625" style="14" customWidth="1"/>
    <col min="15363" max="15363" width="43.85546875" style="14" customWidth="1"/>
    <col min="15364" max="15616" width="11.42578125" style="14"/>
    <col min="15617" max="15617" width="4" style="14" customWidth="1"/>
    <col min="15618" max="15618" width="67.28515625" style="14" customWidth="1"/>
    <col min="15619" max="15619" width="43.85546875" style="14" customWidth="1"/>
    <col min="15620" max="15872" width="11.42578125" style="14"/>
    <col min="15873" max="15873" width="4" style="14" customWidth="1"/>
    <col min="15874" max="15874" width="67.28515625" style="14" customWidth="1"/>
    <col min="15875" max="15875" width="43.85546875" style="14" customWidth="1"/>
    <col min="15876" max="16128" width="11.42578125" style="14"/>
    <col min="16129" max="16129" width="4" style="14" customWidth="1"/>
    <col min="16130" max="16130" width="67.28515625" style="14" customWidth="1"/>
    <col min="16131" max="16131" width="43.85546875" style="14" customWidth="1"/>
    <col min="16132" max="16384" width="11.42578125" style="14"/>
  </cols>
  <sheetData>
    <row r="6" spans="2:3" x14ac:dyDescent="0.2">
      <c r="C6" s="266" t="s">
        <v>158</v>
      </c>
    </row>
    <row r="7" spans="2:3" x14ac:dyDescent="0.2">
      <c r="C7" s="266"/>
    </row>
    <row r="8" spans="2:3" ht="1.5" customHeight="1" x14ac:dyDescent="0.2">
      <c r="C8" s="266"/>
    </row>
    <row r="9" spans="2:3" ht="33.75" customHeight="1" x14ac:dyDescent="0.2">
      <c r="B9" s="271" t="s">
        <v>149</v>
      </c>
      <c r="C9" s="282"/>
    </row>
    <row r="10" spans="2:3" ht="3" customHeight="1" thickBot="1" x14ac:dyDescent="0.25">
      <c r="B10" s="122"/>
      <c r="C10" s="123"/>
    </row>
    <row r="11" spans="2:3" ht="36" customHeight="1" thickBot="1" x14ac:dyDescent="0.25">
      <c r="B11" s="124" t="s">
        <v>70</v>
      </c>
      <c r="C11" s="125" t="s">
        <v>71</v>
      </c>
    </row>
    <row r="12" spans="2:3" ht="27.95" customHeight="1" x14ac:dyDescent="0.2">
      <c r="B12" s="126" t="s">
        <v>72</v>
      </c>
      <c r="C12" s="127">
        <v>533</v>
      </c>
    </row>
    <row r="13" spans="2:3" ht="27.95" customHeight="1" x14ac:dyDescent="0.2">
      <c r="B13" s="128" t="s">
        <v>73</v>
      </c>
      <c r="C13" s="129">
        <v>447</v>
      </c>
    </row>
    <row r="14" spans="2:3" ht="27.95" customHeight="1" x14ac:dyDescent="0.2">
      <c r="B14" s="128" t="s">
        <v>74</v>
      </c>
      <c r="C14" s="129">
        <v>438</v>
      </c>
    </row>
    <row r="15" spans="2:3" ht="27.95" customHeight="1" x14ac:dyDescent="0.2">
      <c r="B15" s="128" t="s">
        <v>75</v>
      </c>
      <c r="C15" s="129">
        <v>1</v>
      </c>
    </row>
    <row r="16" spans="2:3" ht="27.95" customHeight="1" x14ac:dyDescent="0.2">
      <c r="B16" s="128" t="s">
        <v>76</v>
      </c>
      <c r="C16" s="129">
        <v>149</v>
      </c>
    </row>
    <row r="17" spans="2:3" ht="27.95" customHeight="1" thickBot="1" x14ac:dyDescent="0.25">
      <c r="B17" s="130" t="s">
        <v>77</v>
      </c>
      <c r="C17" s="131">
        <v>64</v>
      </c>
    </row>
    <row r="18" spans="2:3" ht="4.5" customHeight="1" thickBot="1" x14ac:dyDescent="0.25">
      <c r="B18" s="132"/>
      <c r="C18" s="133"/>
    </row>
    <row r="19" spans="2:3" ht="33.75" customHeight="1" thickBot="1" x14ac:dyDescent="0.25">
      <c r="B19" s="134" t="s">
        <v>150</v>
      </c>
      <c r="C19" s="135"/>
    </row>
    <row r="20" spans="2:3" ht="3.75" customHeight="1" thickBot="1" x14ac:dyDescent="0.25">
      <c r="B20" s="136"/>
      <c r="C20" s="137"/>
    </row>
    <row r="21" spans="2:3" ht="27.95" customHeight="1" thickBot="1" x14ac:dyDescent="0.25">
      <c r="B21" s="227" t="s">
        <v>78</v>
      </c>
      <c r="C21" s="228" t="s">
        <v>71</v>
      </c>
    </row>
    <row r="22" spans="2:3" ht="27.95" customHeight="1" x14ac:dyDescent="0.2">
      <c r="B22" s="225" t="s">
        <v>151</v>
      </c>
      <c r="C22" s="226">
        <v>546</v>
      </c>
    </row>
    <row r="23" spans="2:3" ht="27.95" customHeight="1" x14ac:dyDescent="0.2">
      <c r="B23" s="103" t="s">
        <v>79</v>
      </c>
      <c r="C23" s="223">
        <v>2</v>
      </c>
    </row>
    <row r="24" spans="2:3" ht="27.95" customHeight="1" x14ac:dyDescent="0.2">
      <c r="B24" s="103" t="s">
        <v>80</v>
      </c>
      <c r="C24" s="224">
        <v>48</v>
      </c>
    </row>
    <row r="25" spans="2:3" ht="27.95" customHeight="1" x14ac:dyDescent="0.2">
      <c r="B25" s="103" t="s">
        <v>134</v>
      </c>
      <c r="C25" s="224">
        <v>0</v>
      </c>
    </row>
    <row r="26" spans="2:3" ht="27.95" customHeight="1" x14ac:dyDescent="0.2">
      <c r="B26" s="103" t="s">
        <v>81</v>
      </c>
      <c r="C26" s="224">
        <v>10</v>
      </c>
    </row>
    <row r="27" spans="2:3" ht="27.95" customHeight="1" x14ac:dyDescent="0.2">
      <c r="B27" s="103" t="s">
        <v>82</v>
      </c>
      <c r="C27" s="224">
        <v>0</v>
      </c>
    </row>
    <row r="28" spans="2:3" ht="27.95" customHeight="1" x14ac:dyDescent="0.2">
      <c r="B28" s="103" t="s">
        <v>83</v>
      </c>
      <c r="C28" s="224">
        <v>0</v>
      </c>
    </row>
    <row r="29" spans="2:3" ht="32.25" customHeight="1" x14ac:dyDescent="0.2">
      <c r="B29" s="103" t="s">
        <v>84</v>
      </c>
      <c r="C29" s="224">
        <v>0</v>
      </c>
    </row>
    <row r="30" spans="2:3" ht="10.5" customHeight="1" thickBot="1" x14ac:dyDescent="0.25">
      <c r="B30" s="138"/>
      <c r="C30" s="139"/>
    </row>
    <row r="31" spans="2:3" ht="11.25" customHeight="1" thickBot="1" x14ac:dyDescent="0.25">
      <c r="B31" s="140"/>
      <c r="C31" s="141"/>
    </row>
    <row r="32" spans="2:3" ht="48" customHeight="1" thickBot="1" x14ac:dyDescent="0.25">
      <c r="B32" s="142" t="s">
        <v>99</v>
      </c>
      <c r="C32" s="143">
        <f>C22+C24+C26+C27+C28+C29+C23+C25</f>
        <v>606</v>
      </c>
    </row>
    <row r="33" spans="2:3" ht="11.25" customHeight="1" thickBot="1" x14ac:dyDescent="0.25">
      <c r="B33" s="144"/>
      <c r="C33" s="145"/>
    </row>
    <row r="34" spans="2:3" ht="30" customHeight="1" thickBot="1" x14ac:dyDescent="0.25">
      <c r="B34" s="134" t="s">
        <v>152</v>
      </c>
      <c r="C34" s="146"/>
    </row>
    <row r="35" spans="2:3" ht="10.5" customHeight="1" thickBot="1" x14ac:dyDescent="0.25">
      <c r="B35" s="147"/>
      <c r="C35" s="137"/>
    </row>
    <row r="36" spans="2:3" ht="27.95" customHeight="1" x14ac:dyDescent="0.2">
      <c r="B36" s="148" t="s">
        <v>85</v>
      </c>
      <c r="C36" s="149"/>
    </row>
    <row r="37" spans="2:3" ht="25.5" customHeight="1" x14ac:dyDescent="0.2">
      <c r="B37" s="128" t="s">
        <v>86</v>
      </c>
      <c r="C37" s="129">
        <v>105</v>
      </c>
    </row>
    <row r="38" spans="2:3" ht="24.75" customHeight="1" x14ac:dyDescent="0.2">
      <c r="B38" s="128" t="s">
        <v>87</v>
      </c>
      <c r="C38" s="129">
        <v>134</v>
      </c>
    </row>
    <row r="39" spans="2:3" ht="24" customHeight="1" thickBot="1" x14ac:dyDescent="0.25">
      <c r="B39" s="130" t="s">
        <v>88</v>
      </c>
      <c r="C39" s="131">
        <v>60</v>
      </c>
    </row>
    <row r="40" spans="2:3" s="32" customFormat="1" ht="10.5" customHeight="1" thickBot="1" x14ac:dyDescent="0.25">
      <c r="B40" s="140"/>
      <c r="C40" s="141"/>
    </row>
    <row r="41" spans="2:3" ht="27.95" customHeight="1" thickBot="1" x14ac:dyDescent="0.25">
      <c r="B41" s="98" t="s">
        <v>5</v>
      </c>
      <c r="C41" s="150">
        <f>C37+C38+C39</f>
        <v>299</v>
      </c>
    </row>
    <row r="42" spans="2:3" ht="27.95" customHeight="1" x14ac:dyDescent="0.2">
      <c r="B42" s="16"/>
      <c r="C42" s="17"/>
    </row>
    <row r="43" spans="2:3" ht="27.95" customHeight="1" x14ac:dyDescent="0.2">
      <c r="B43" s="19"/>
      <c r="C43" s="18"/>
    </row>
    <row r="44" spans="2:3" ht="27.95" customHeight="1" x14ac:dyDescent="0.2">
      <c r="B44" s="20"/>
      <c r="C44" s="20"/>
    </row>
    <row r="45" spans="2:3" ht="30.95" customHeight="1" x14ac:dyDescent="0.2">
      <c r="B45" s="22"/>
      <c r="C45" s="23"/>
    </row>
    <row r="46" spans="2:3" ht="30.95" customHeight="1" x14ac:dyDescent="0.2">
      <c r="B46" s="22"/>
      <c r="C46" s="23"/>
    </row>
    <row r="47" spans="2:3" ht="30.95" customHeight="1" x14ac:dyDescent="0.2">
      <c r="B47" s="24"/>
      <c r="C47" s="23"/>
    </row>
    <row r="48" spans="2:3" ht="30.95" customHeight="1" x14ac:dyDescent="0.2">
      <c r="B48" s="25"/>
      <c r="C48" s="25"/>
    </row>
    <row r="49" spans="2:3" ht="30.95" customHeight="1" x14ac:dyDescent="0.2">
      <c r="B49" s="25"/>
      <c r="C49" s="25"/>
    </row>
    <row r="50" spans="2:3" ht="30.95" customHeight="1" x14ac:dyDescent="0.2">
      <c r="B50" s="26"/>
      <c r="C50" s="26"/>
    </row>
    <row r="51" spans="2:3" ht="30.95" customHeight="1" x14ac:dyDescent="0.2">
      <c r="B51" s="27"/>
      <c r="C51" s="27"/>
    </row>
    <row r="52" spans="2:3" ht="30.95" customHeight="1" x14ac:dyDescent="0.2">
      <c r="B52" s="28"/>
      <c r="C52" s="28"/>
    </row>
    <row r="53" spans="2:3" ht="30.95" customHeight="1" x14ac:dyDescent="0.2">
      <c r="B53" s="22"/>
      <c r="C53" s="23"/>
    </row>
    <row r="54" spans="2:3" ht="30.95" customHeight="1" x14ac:dyDescent="0.2">
      <c r="B54" s="22"/>
      <c r="C54" s="23"/>
    </row>
    <row r="55" spans="2:3" ht="30.95" customHeight="1" x14ac:dyDescent="0.2">
      <c r="B55" s="22"/>
      <c r="C55" s="23"/>
    </row>
    <row r="56" spans="2:3" ht="30.95" customHeight="1" x14ac:dyDescent="0.2">
      <c r="B56" s="22"/>
      <c r="C56" s="23"/>
    </row>
    <row r="57" spans="2:3" ht="30.95" customHeight="1" x14ac:dyDescent="0.2">
      <c r="B57" s="22"/>
      <c r="C57" s="23"/>
    </row>
    <row r="58" spans="2:3" ht="30.95" customHeight="1" x14ac:dyDescent="0.2">
      <c r="B58" s="29"/>
      <c r="C58" s="21"/>
    </row>
    <row r="59" spans="2:3" ht="30.95" customHeight="1" x14ac:dyDescent="0.2">
      <c r="B59" s="22"/>
      <c r="C59" s="23"/>
    </row>
    <row r="60" spans="2:3" ht="30.95" customHeight="1" x14ac:dyDescent="0.2">
      <c r="B60" s="22"/>
      <c r="C60" s="23"/>
    </row>
    <row r="61" spans="2:3" ht="30.95" customHeight="1" x14ac:dyDescent="0.2">
      <c r="B61" s="24"/>
      <c r="C61" s="23"/>
    </row>
  </sheetData>
  <mergeCells count="2">
    <mergeCell ref="B9:C9"/>
    <mergeCell ref="C6:C8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view="pageLayout" topLeftCell="A31" zoomScale="75" zoomScaleNormal="50" zoomScaleSheetLayoutView="75" zoomScalePageLayoutView="75" workbookViewId="0">
      <selection activeCell="D17" sqref="D17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5.8554687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7" spans="2:16" x14ac:dyDescent="0.2">
      <c r="K7" s="266" t="s">
        <v>158</v>
      </c>
      <c r="L7" s="266"/>
      <c r="M7" s="266"/>
    </row>
    <row r="8" spans="2:16" x14ac:dyDescent="0.2">
      <c r="K8" s="266"/>
      <c r="L8" s="266"/>
      <c r="M8" s="266"/>
    </row>
    <row r="9" spans="2:16" ht="30.75" customHeight="1" x14ac:dyDescent="0.25">
      <c r="B9" s="284" t="s">
        <v>154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29"/>
      <c r="O9" s="229"/>
      <c r="P9" s="45"/>
    </row>
    <row r="11" spans="2:16" x14ac:dyDescent="0.2">
      <c r="B11" s="5"/>
      <c r="C11" s="5"/>
    </row>
    <row r="12" spans="2:16" ht="36" customHeight="1" x14ac:dyDescent="0.2">
      <c r="B12" s="151" t="s">
        <v>0</v>
      </c>
      <c r="C12" s="152" t="s">
        <v>158</v>
      </c>
      <c r="E12" s="52">
        <v>100</v>
      </c>
    </row>
    <row r="13" spans="2:16" ht="36" customHeight="1" x14ac:dyDescent="0.2">
      <c r="B13" s="153" t="s">
        <v>153</v>
      </c>
      <c r="C13" s="154">
        <v>246</v>
      </c>
    </row>
    <row r="14" spans="2:16" ht="30.95" customHeight="1" x14ac:dyDescent="0.2">
      <c r="B14" s="155" t="s">
        <v>135</v>
      </c>
      <c r="C14" s="156">
        <v>268</v>
      </c>
    </row>
    <row r="15" spans="2:16" ht="12.75" customHeight="1" thickBot="1" x14ac:dyDescent="0.25">
      <c r="B15" s="157"/>
      <c r="C15" s="154"/>
      <c r="D15" s="7"/>
    </row>
    <row r="16" spans="2:16" ht="39.75" customHeight="1" thickTop="1" x14ac:dyDescent="0.2">
      <c r="B16" s="158" t="s">
        <v>18</v>
      </c>
      <c r="C16" s="159">
        <f>(C14*E12/C13)-100</f>
        <v>8.9430894308943039</v>
      </c>
    </row>
    <row r="25" spans="2:13" ht="15.75" x14ac:dyDescent="0.25">
      <c r="K25" s="283" t="s">
        <v>141</v>
      </c>
      <c r="L25" s="283"/>
      <c r="M25" s="283"/>
    </row>
    <row r="26" spans="2:13" ht="15.75" x14ac:dyDescent="0.25">
      <c r="B26" s="160"/>
      <c r="C26" s="161"/>
    </row>
    <row r="27" spans="2:13" ht="15.75" x14ac:dyDescent="0.25">
      <c r="B27" s="160"/>
      <c r="C27" s="161"/>
    </row>
    <row r="28" spans="2:13" ht="15.75" x14ac:dyDescent="0.25">
      <c r="B28" s="160"/>
      <c r="C28" s="161"/>
    </row>
    <row r="29" spans="2:13" ht="15.75" x14ac:dyDescent="0.25">
      <c r="B29" s="160"/>
      <c r="C29" s="161"/>
    </row>
    <row r="30" spans="2:13" x14ac:dyDescent="0.2">
      <c r="B30" s="162"/>
      <c r="C30" s="28"/>
    </row>
  </sheetData>
  <mergeCells count="3">
    <mergeCell ref="K25:M25"/>
    <mergeCell ref="K7:M8"/>
    <mergeCell ref="B9:M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</vt:lpstr>
      <vt:lpstr>CRUCEROS MAY  INCIDENCIA</vt:lpstr>
      <vt:lpstr>DETENIDOS</vt:lpstr>
      <vt:lpstr>SALIDAS DIF.  MULTA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2021-11-11T16:38:23Z</cp:lastPrinted>
  <dcterms:created xsi:type="dcterms:W3CDTF">2014-01-30T18:25:03Z</dcterms:created>
  <dcterms:modified xsi:type="dcterms:W3CDTF">2022-01-26T23:25:54Z</dcterms:modified>
</cp:coreProperties>
</file>